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328"/>
  <workbookPr codeName="Questa_cartella_di_lavoro"/>
  <mc:AlternateContent xmlns:mc="http://schemas.openxmlformats.org/markup-compatibility/2006">
    <mc:Choice Requires="x15">
      <x15ac:absPath xmlns:x15ac="http://schemas.microsoft.com/office/spreadsheetml/2010/11/ac" url="C:\Users\lattanzi.DOMTECNO\Downloads\"/>
    </mc:Choice>
  </mc:AlternateContent>
  <xr:revisionPtr revIDLastSave="0" documentId="8_{06C2C427-3FC9-44DE-9A75-462F8D041C38}" xr6:coauthVersionLast="41" xr6:coauthVersionMax="41" xr10:uidLastSave="{00000000-0000-0000-0000-000000000000}"/>
  <bookViews>
    <workbookView xWindow="-120" yWindow="-120" windowWidth="38640" windowHeight="21240" tabRatio="929" firstSheet="1" activeTab="7" xr2:uid="{00000000-000D-0000-FFFF-FFFF00000000}"/>
  </bookViews>
  <sheets>
    <sheet name="Note sull'iniziativa" sheetId="1" r:id="rId1"/>
    <sheet name="ENTE" sheetId="35" r:id="rId2"/>
    <sheet name="CALCOLO BASE ASTA" sheetId="83" r:id="rId3"/>
    <sheet name="Listino Offerta" sheetId="84" r:id="rId4"/>
    <sheet name="BASI ASTA UNITARIE" sheetId="82" r:id="rId5"/>
    <sheet name="PIANO FABBISOGNI AQ" sheetId="30" r:id="rId6"/>
    <sheet name="Listini Aggiudicatari" sheetId="27" r:id="rId7"/>
    <sheet name="PCDFA" sheetId="37" r:id="rId8"/>
    <sheet name="PCDFM" sheetId="38" r:id="rId9"/>
    <sheet name="PCDFT" sheetId="41" r:id="rId10"/>
    <sheet name="DS" sheetId="43" r:id="rId11"/>
    <sheet name="PCWS" sheetId="39" r:id="rId12"/>
    <sheet name="ET Dymo" sheetId="52" r:id="rId13"/>
    <sheet name="ETPI" sheetId="53" r:id="rId14"/>
    <sheet name="DCAMERA" sheetId="55" r:id="rId15"/>
    <sheet name="HDE" sheetId="56" r:id="rId16"/>
    <sheet name="HDFA" sheetId="57" r:id="rId17"/>
    <sheet name="HDFM" sheetId="58" r:id="rId18"/>
    <sheet name="HD SSD" sheetId="59" r:id="rId19"/>
    <sheet name="Monitor PC" sheetId="45" r:id="rId20"/>
    <sheet name="Notebook 15 OSX" sheetId="50" r:id="rId21"/>
    <sheet name="Notebook 13 OSX" sheetId="51" r:id="rId22"/>
    <sheet name="Notebook FA" sheetId="46" r:id="rId23"/>
    <sheet name="Notebook FB" sheetId="47" r:id="rId24"/>
    <sheet name="Notebook FM" sheetId="48" r:id="rId25"/>
    <sheet name="Notebook FT" sheetId="49" r:id="rId26"/>
    <sheet name="PCAOSX21,5" sheetId="40" r:id="rId27"/>
    <sheet name="PCAOSX27" sheetId="44" r:id="rId28"/>
    <sheet name="SCAN A4" sheetId="66" r:id="rId29"/>
    <sheet name="Schermo" sheetId="65" r:id="rId30"/>
    <sheet name="SmartAndroid" sheetId="60" r:id="rId31"/>
    <sheet name="SMART-IOS" sheetId="61" r:id="rId32"/>
    <sheet name="SMART-Win" sheetId="62" r:id="rId33"/>
    <sheet name="Ultrabook 12" sheetId="67" r:id="rId34"/>
    <sheet name="Stamp A4BN" sheetId="68" r:id="rId35"/>
    <sheet name="Stamp las A4" sheetId="69" r:id="rId36"/>
    <sheet name="Stamp Las A3 C" sheetId="70" r:id="rId37"/>
    <sheet name="Stamp Laser A3BN" sheetId="71" r:id="rId38"/>
    <sheet name="Tab Android" sheetId="72" r:id="rId39"/>
    <sheet name="TAB IOS" sheetId="73" r:id="rId40"/>
    <sheet name="VideoPr" sheetId="63" r:id="rId41"/>
    <sheet name="VideoPrP" sheetId="64" r:id="rId42"/>
    <sheet name="Foglio1" sheetId="85" r:id="rId43"/>
  </sheets>
  <definedNames>
    <definedName name="_Toc327268809" localSheetId="4">'BASI ASTA UNITARIE'!#REF!</definedName>
    <definedName name="_Toc327268809" localSheetId="2">'CALCOLO BASE ASTA'!#REF!</definedName>
    <definedName name="_Toc327268809" localSheetId="6">'Listini Aggiudicatari'!#REF!</definedName>
    <definedName name="_Toc327268810" localSheetId="4">'BASI ASTA UNITARIE'!#REF!</definedName>
    <definedName name="_Toc327268810" localSheetId="2">'CALCOLO BASE ASTA'!#REF!</definedName>
    <definedName name="_Toc327268810" localSheetId="6">'Listini Aggiudicatari'!#REF!</definedName>
    <definedName name="acc_mens" localSheetId="4">#REF!</definedName>
    <definedName name="acc_mens" localSheetId="2">#REF!</definedName>
    <definedName name="acc_mens">#REF!</definedName>
    <definedName name="_xlnm.Print_Area" localSheetId="4">'BASI ASTA UNITARIE'!$1:$56</definedName>
    <definedName name="AVG" localSheetId="4">#REF!</definedName>
    <definedName name="AVG" localSheetId="2">#REF!</definedName>
    <definedName name="AVG">#REF!</definedName>
    <definedName name="banda" localSheetId="4">#REF!</definedName>
    <definedName name="banda" localSheetId="2">#REF!</definedName>
    <definedName name="banda">#REF!</definedName>
    <definedName name="BMA" localSheetId="4">#REF!</definedName>
    <definedName name="BMA" localSheetId="2">#REF!</definedName>
    <definedName name="BMA">#REF!</definedName>
    <definedName name="ELM" localSheetId="4">#REF!</definedName>
    <definedName name="ELM" localSheetId="2">#REF!</definedName>
    <definedName name="ELM">#REF!</definedName>
    <definedName name="FE_mens" localSheetId="4">#REF!</definedName>
    <definedName name="FE_mens" localSheetId="2">#REF!</definedName>
    <definedName name="FE_mens">#REF!</definedName>
    <definedName name="FTP" localSheetId="4">#REF!</definedName>
    <definedName name="FTP" localSheetId="2">#REF!</definedName>
    <definedName name="FTP">#REF!</definedName>
    <definedName name="HIDS" localSheetId="4">#REF!</definedName>
    <definedName name="HIDS" localSheetId="2">#REF!</definedName>
    <definedName name="HIDS">#REF!</definedName>
    <definedName name="Housing" localSheetId="4">#REF!</definedName>
    <definedName name="Housing" localSheetId="2">#REF!</definedName>
    <definedName name="Housing">#REF!</definedName>
    <definedName name="HS" localSheetId="4">#REF!</definedName>
    <definedName name="HS" localSheetId="2">#REF!</definedName>
    <definedName name="HS">#REF!</definedName>
    <definedName name="HTTP" localSheetId="4">#REF!</definedName>
    <definedName name="HTTP" localSheetId="2">#REF!</definedName>
    <definedName name="HTTP">#REF!</definedName>
    <definedName name="livelli" localSheetId="4">#REF!</definedName>
    <definedName name="livelli" localSheetId="2">#REF!</definedName>
    <definedName name="livelli">#REF!</definedName>
    <definedName name="NAT" localSheetId="4">#REF!</definedName>
    <definedName name="NAT" localSheetId="2">#REF!</definedName>
    <definedName name="NAT">#REF!</definedName>
    <definedName name="NF" localSheetId="4">#REF!</definedName>
    <definedName name="NF" localSheetId="2">#REF!</definedName>
    <definedName name="NF">#REF!</definedName>
    <definedName name="NIDS" localSheetId="4">#REF!</definedName>
    <definedName name="NIDS" localSheetId="2">#REF!</definedName>
    <definedName name="NIDS">#REF!</definedName>
    <definedName name="PF" localSheetId="4">#REF!</definedName>
    <definedName name="PF" localSheetId="2">#REF!</definedName>
    <definedName name="PF">#REF!</definedName>
    <definedName name="profili" localSheetId="4">#REF!</definedName>
    <definedName name="profili" localSheetId="2">#REF!</definedName>
    <definedName name="profili">#REF!</definedName>
    <definedName name="TR_HP" localSheetId="4">#REF!</definedName>
    <definedName name="TR_HP" localSheetId="2">#REF!</definedName>
    <definedName name="TR_HP">#REF!</definedName>
    <definedName name="TR_mens" localSheetId="4">#REF!</definedName>
    <definedName name="TR_mens" localSheetId="2">#REF!</definedName>
    <definedName name="TR_mens">#REF!</definedName>
    <definedName name="VA" localSheetId="4">#REF!</definedName>
    <definedName name="VA" localSheetId="2">#REF!</definedName>
    <definedName name="VA">#REF!</definedName>
    <definedName name="VPN" localSheetId="4">#REF!</definedName>
    <definedName name="VPN" localSheetId="2">#REF!</definedName>
    <definedName name="VPN">#REF!</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F11" i="84" l="1"/>
  <c r="F10" i="84"/>
  <c r="F11" i="83"/>
  <c r="F10" i="83"/>
  <c r="F55" i="83" l="1"/>
  <c r="F54" i="83"/>
  <c r="F53" i="83"/>
  <c r="F52" i="83"/>
  <c r="F51" i="83"/>
  <c r="F50" i="83"/>
  <c r="F49" i="83"/>
  <c r="F48" i="83"/>
  <c r="F47" i="83"/>
  <c r="F46" i="83"/>
  <c r="F45" i="83"/>
  <c r="F44" i="83"/>
  <c r="F43" i="83"/>
  <c r="F42" i="83"/>
  <c r="F41" i="83"/>
  <c r="F40" i="83"/>
  <c r="F39" i="83"/>
  <c r="F38" i="83"/>
  <c r="F37" i="83"/>
  <c r="F36" i="83"/>
  <c r="F35" i="83"/>
  <c r="F34" i="83"/>
  <c r="F33" i="83"/>
  <c r="F32" i="83"/>
  <c r="F31" i="83"/>
  <c r="F30" i="83"/>
  <c r="F29" i="83"/>
  <c r="F28" i="83"/>
  <c r="F27" i="83"/>
  <c r="F26" i="83"/>
  <c r="F25" i="83"/>
  <c r="F24" i="83"/>
  <c r="F23" i="83"/>
  <c r="F22" i="83"/>
  <c r="F21" i="83"/>
  <c r="F20" i="83"/>
  <c r="F19" i="83"/>
  <c r="F18" i="83"/>
  <c r="F17" i="83"/>
  <c r="F16" i="83"/>
  <c r="F15" i="83"/>
  <c r="F14" i="83"/>
  <c r="F13" i="83"/>
  <c r="F12" i="83"/>
  <c r="F9" i="83"/>
  <c r="F8" i="83"/>
  <c r="F7" i="83"/>
  <c r="F6" i="83"/>
  <c r="F5" i="83"/>
  <c r="F4" i="83"/>
  <c r="F3" i="83"/>
  <c r="D55" i="83" l="1"/>
  <c r="D54" i="83"/>
  <c r="D53" i="83"/>
  <c r="D52" i="83"/>
  <c r="E52" i="83" s="1"/>
  <c r="D51" i="83"/>
  <c r="E51" i="83" s="1"/>
  <c r="D50" i="83"/>
  <c r="E50" i="83" s="1"/>
  <c r="D49" i="83"/>
  <c r="E49" i="83" s="1"/>
  <c r="D48" i="83"/>
  <c r="E48" i="83" s="1"/>
  <c r="D47" i="83"/>
  <c r="D46" i="83"/>
  <c r="D45" i="83"/>
  <c r="D44" i="83"/>
  <c r="E44" i="83" s="1"/>
  <c r="D43" i="83"/>
  <c r="D42" i="83"/>
  <c r="E42" i="83" s="1"/>
  <c r="D41" i="83"/>
  <c r="E41" i="83" s="1"/>
  <c r="D40" i="83"/>
  <c r="E40" i="83" s="1"/>
  <c r="D39" i="83"/>
  <c r="D38" i="83"/>
  <c r="D37" i="83"/>
  <c r="D36" i="83"/>
  <c r="E36" i="83" s="1"/>
  <c r="D35" i="83"/>
  <c r="E35" i="83" s="1"/>
  <c r="D34" i="83"/>
  <c r="E34" i="83" s="1"/>
  <c r="D33" i="83"/>
  <c r="E33" i="83" s="1"/>
  <c r="D32" i="83"/>
  <c r="E32" i="83" s="1"/>
  <c r="D31" i="83"/>
  <c r="E31" i="83" s="1"/>
  <c r="D30" i="83"/>
  <c r="D29" i="83"/>
  <c r="D28" i="83"/>
  <c r="D27" i="83"/>
  <c r="E27" i="83" s="1"/>
  <c r="D26" i="83"/>
  <c r="E26" i="83" s="1"/>
  <c r="D25" i="83"/>
  <c r="E25" i="83" s="1"/>
  <c r="D24" i="83"/>
  <c r="E24" i="83" s="1"/>
  <c r="D23" i="83"/>
  <c r="D22" i="83"/>
  <c r="D21" i="83"/>
  <c r="D20" i="83"/>
  <c r="D19" i="83"/>
  <c r="E19" i="83" s="1"/>
  <c r="D18" i="83"/>
  <c r="E18" i="83" s="1"/>
  <c r="D17" i="83"/>
  <c r="E17" i="83" s="1"/>
  <c r="D16" i="83"/>
  <c r="E16" i="83" s="1"/>
  <c r="D15" i="83"/>
  <c r="D14" i="83"/>
  <c r="D13" i="83"/>
  <c r="D12" i="83"/>
  <c r="E12" i="83" s="1"/>
  <c r="D11" i="83"/>
  <c r="E11" i="83" s="1"/>
  <c r="D10" i="83"/>
  <c r="E10" i="83" s="1"/>
  <c r="D9" i="83"/>
  <c r="E9" i="83" s="1"/>
  <c r="D8" i="83"/>
  <c r="E8" i="83" s="1"/>
  <c r="D7" i="83"/>
  <c r="D6" i="83"/>
  <c r="D5" i="83"/>
  <c r="D4" i="83"/>
  <c r="D3" i="83"/>
  <c r="E3" i="83" s="1"/>
  <c r="E55" i="83"/>
  <c r="E54" i="83"/>
  <c r="E53" i="83"/>
  <c r="E47" i="83"/>
  <c r="E46" i="83"/>
  <c r="E45" i="83"/>
  <c r="E43" i="83"/>
  <c r="E39" i="83"/>
  <c r="E38" i="83"/>
  <c r="E37" i="83"/>
  <c r="E30" i="83"/>
  <c r="E29" i="83"/>
  <c r="E28" i="83"/>
  <c r="E23" i="83"/>
  <c r="E22" i="83"/>
  <c r="E21" i="83"/>
  <c r="E20" i="83"/>
  <c r="E15" i="83"/>
  <c r="E14" i="83"/>
  <c r="E13" i="83"/>
  <c r="E7" i="83"/>
  <c r="E6" i="83"/>
  <c r="E5" i="83"/>
  <c r="E4" i="83"/>
  <c r="G55" i="83"/>
  <c r="G54" i="83"/>
  <c r="G53" i="83"/>
  <c r="G52" i="83"/>
  <c r="G51" i="83"/>
  <c r="G50" i="83"/>
  <c r="G49" i="83"/>
  <c r="G48" i="83"/>
  <c r="G47" i="83"/>
  <c r="G46" i="83"/>
  <c r="G45" i="83"/>
  <c r="G44" i="83"/>
  <c r="G43" i="83"/>
  <c r="G42" i="83"/>
  <c r="G41" i="83"/>
  <c r="G40" i="83"/>
  <c r="G39" i="83"/>
  <c r="G38" i="83"/>
  <c r="G37" i="83"/>
  <c r="G36" i="83"/>
  <c r="G35" i="83"/>
  <c r="G34" i="83"/>
  <c r="G33" i="83"/>
  <c r="G32" i="83"/>
  <c r="G31" i="83"/>
  <c r="G30" i="83"/>
  <c r="G29" i="83"/>
  <c r="G28" i="83"/>
  <c r="G27" i="83"/>
  <c r="G26" i="83"/>
  <c r="G25" i="83"/>
  <c r="G24" i="83"/>
  <c r="G23" i="83"/>
  <c r="G22" i="83"/>
  <c r="G21" i="83"/>
  <c r="G20" i="83"/>
  <c r="G19" i="83"/>
  <c r="G18" i="83"/>
  <c r="G17" i="83"/>
  <c r="G16" i="83"/>
  <c r="G15" i="83"/>
  <c r="G14" i="83"/>
  <c r="G13" i="83"/>
  <c r="G12" i="83"/>
  <c r="G11" i="83"/>
  <c r="F56" i="83"/>
  <c r="D12" i="82"/>
  <c r="E12" i="82" s="1"/>
  <c r="B12" i="82"/>
  <c r="J12" i="27"/>
  <c r="K12" i="27" s="1"/>
  <c r="H12" i="27"/>
  <c r="G12" i="27"/>
  <c r="D12" i="27"/>
  <c r="E12" i="27" s="1"/>
  <c r="H11" i="84" l="1"/>
  <c r="F55" i="84" l="1"/>
  <c r="H55" i="84" s="1"/>
  <c r="D55" i="84"/>
  <c r="E55" i="84" s="1"/>
  <c r="F54" i="84"/>
  <c r="H54" i="84" s="1"/>
  <c r="D54" i="84"/>
  <c r="E54" i="84" s="1"/>
  <c r="F53" i="84"/>
  <c r="H53" i="84" s="1"/>
  <c r="D53" i="84"/>
  <c r="E53" i="84" s="1"/>
  <c r="F52" i="84"/>
  <c r="H52" i="84" s="1"/>
  <c r="D52" i="84"/>
  <c r="E52" i="84" s="1"/>
  <c r="F51" i="84"/>
  <c r="H51" i="84" s="1"/>
  <c r="D51" i="84"/>
  <c r="E51" i="84" s="1"/>
  <c r="F50" i="84"/>
  <c r="H50" i="84" s="1"/>
  <c r="D50" i="84"/>
  <c r="E50" i="84" s="1"/>
  <c r="F49" i="84"/>
  <c r="H49" i="84" s="1"/>
  <c r="D49" i="84"/>
  <c r="E49" i="84" s="1"/>
  <c r="F48" i="84"/>
  <c r="H48" i="84" s="1"/>
  <c r="D48" i="84"/>
  <c r="E48" i="84" s="1"/>
  <c r="F47" i="84"/>
  <c r="H47" i="84" s="1"/>
  <c r="D47" i="84"/>
  <c r="E47" i="84" s="1"/>
  <c r="F46" i="84"/>
  <c r="H46" i="84" s="1"/>
  <c r="D46" i="84"/>
  <c r="E46" i="84" s="1"/>
  <c r="F45" i="84"/>
  <c r="H45" i="84" s="1"/>
  <c r="D45" i="84"/>
  <c r="E45" i="84" s="1"/>
  <c r="F44" i="84"/>
  <c r="H44" i="84" s="1"/>
  <c r="D44" i="84"/>
  <c r="E44" i="84" s="1"/>
  <c r="F43" i="84"/>
  <c r="H43" i="84" s="1"/>
  <c r="D43" i="84"/>
  <c r="E43" i="84" s="1"/>
  <c r="F42" i="84"/>
  <c r="H42" i="84" s="1"/>
  <c r="D42" i="84"/>
  <c r="E42" i="84" s="1"/>
  <c r="F41" i="84"/>
  <c r="H41" i="84" s="1"/>
  <c r="D41" i="84"/>
  <c r="E41" i="84" s="1"/>
  <c r="F40" i="84"/>
  <c r="H40" i="84" s="1"/>
  <c r="D40" i="84"/>
  <c r="E40" i="84" s="1"/>
  <c r="F39" i="84"/>
  <c r="H39" i="84" s="1"/>
  <c r="D39" i="84"/>
  <c r="E39" i="84" s="1"/>
  <c r="F38" i="84"/>
  <c r="H38" i="84" s="1"/>
  <c r="D38" i="84"/>
  <c r="E38" i="84" s="1"/>
  <c r="F37" i="84"/>
  <c r="H37" i="84" s="1"/>
  <c r="D37" i="84"/>
  <c r="E37" i="84" s="1"/>
  <c r="F36" i="84"/>
  <c r="H36" i="84" s="1"/>
  <c r="D36" i="84"/>
  <c r="E36" i="84" s="1"/>
  <c r="F35" i="84"/>
  <c r="H35" i="84" s="1"/>
  <c r="D35" i="84"/>
  <c r="E35" i="84" s="1"/>
  <c r="F34" i="84"/>
  <c r="H34" i="84" s="1"/>
  <c r="D34" i="84"/>
  <c r="E34" i="84" s="1"/>
  <c r="F33" i="84"/>
  <c r="H33" i="84" s="1"/>
  <c r="D33" i="84"/>
  <c r="E33" i="84" s="1"/>
  <c r="F32" i="84"/>
  <c r="H32" i="84" s="1"/>
  <c r="D32" i="84"/>
  <c r="E32" i="84" s="1"/>
  <c r="F31" i="84"/>
  <c r="H31" i="84" s="1"/>
  <c r="D31" i="84"/>
  <c r="E31" i="84" s="1"/>
  <c r="F30" i="84"/>
  <c r="H30" i="84" s="1"/>
  <c r="D30" i="84"/>
  <c r="E30" i="84" s="1"/>
  <c r="F29" i="84"/>
  <c r="H29" i="84" s="1"/>
  <c r="D29" i="84"/>
  <c r="E29" i="84" s="1"/>
  <c r="F28" i="84"/>
  <c r="H28" i="84" s="1"/>
  <c r="D28" i="84"/>
  <c r="E28" i="84" s="1"/>
  <c r="F27" i="84"/>
  <c r="H27" i="84" s="1"/>
  <c r="D27" i="84"/>
  <c r="E27" i="84" s="1"/>
  <c r="F26" i="84"/>
  <c r="H26" i="84" s="1"/>
  <c r="D26" i="84"/>
  <c r="E26" i="84" s="1"/>
  <c r="F25" i="84"/>
  <c r="H25" i="84" s="1"/>
  <c r="D25" i="84"/>
  <c r="E25" i="84" s="1"/>
  <c r="F24" i="84"/>
  <c r="H24" i="84" s="1"/>
  <c r="D24" i="84"/>
  <c r="E24" i="84" s="1"/>
  <c r="F23" i="84"/>
  <c r="H23" i="84" s="1"/>
  <c r="D23" i="84"/>
  <c r="E23" i="84" s="1"/>
  <c r="F22" i="84"/>
  <c r="H22" i="84" s="1"/>
  <c r="D22" i="84"/>
  <c r="E22" i="84" s="1"/>
  <c r="F21" i="84"/>
  <c r="H21" i="84" s="1"/>
  <c r="D21" i="84"/>
  <c r="E21" i="84" s="1"/>
  <c r="F20" i="84"/>
  <c r="H20" i="84" s="1"/>
  <c r="D20" i="84"/>
  <c r="E20" i="84" s="1"/>
  <c r="F19" i="84"/>
  <c r="H19" i="84" s="1"/>
  <c r="D19" i="84"/>
  <c r="E19" i="84" s="1"/>
  <c r="F18" i="84"/>
  <c r="H18" i="84" s="1"/>
  <c r="D18" i="84"/>
  <c r="E18" i="84" s="1"/>
  <c r="F17" i="84"/>
  <c r="H17" i="84" s="1"/>
  <c r="D17" i="84"/>
  <c r="E17" i="84" s="1"/>
  <c r="F16" i="84"/>
  <c r="H16" i="84" s="1"/>
  <c r="D16" i="84"/>
  <c r="E16" i="84" s="1"/>
  <c r="F15" i="84"/>
  <c r="H15" i="84" s="1"/>
  <c r="D15" i="84"/>
  <c r="E15" i="84" s="1"/>
  <c r="F14" i="84"/>
  <c r="H14" i="84" s="1"/>
  <c r="D14" i="84"/>
  <c r="E14" i="84" s="1"/>
  <c r="F13" i="84"/>
  <c r="H13" i="84" s="1"/>
  <c r="D13" i="84"/>
  <c r="E13" i="84" s="1"/>
  <c r="F12" i="84"/>
  <c r="H12" i="84" s="1"/>
  <c r="D12" i="84"/>
  <c r="E12" i="84" s="1"/>
  <c r="H10" i="84"/>
  <c r="D10" i="84"/>
  <c r="E10" i="84" s="1"/>
  <c r="F9" i="84"/>
  <c r="H9" i="84" s="1"/>
  <c r="D9" i="84"/>
  <c r="E9" i="84" s="1"/>
  <c r="F8" i="84"/>
  <c r="H8" i="84" s="1"/>
  <c r="D8" i="84"/>
  <c r="E8" i="84" s="1"/>
  <c r="F7" i="84"/>
  <c r="H7" i="84" s="1"/>
  <c r="D7" i="84"/>
  <c r="E7" i="84" s="1"/>
  <c r="F6" i="84"/>
  <c r="H6" i="84" s="1"/>
  <c r="D6" i="84"/>
  <c r="E6" i="84" s="1"/>
  <c r="F5" i="84"/>
  <c r="H5" i="84" s="1"/>
  <c r="D5" i="84"/>
  <c r="E5" i="84" s="1"/>
  <c r="F4" i="84"/>
  <c r="H4" i="84" s="1"/>
  <c r="D4" i="84"/>
  <c r="E4" i="84" s="1"/>
  <c r="F3" i="84"/>
  <c r="H3" i="84" s="1"/>
  <c r="D3" i="84"/>
  <c r="E3" i="84" s="1"/>
  <c r="F2" i="84"/>
  <c r="D2" i="84"/>
  <c r="E2" i="84" s="1"/>
  <c r="F56" i="84" l="1"/>
  <c r="H2" i="84"/>
  <c r="F58" i="84" s="1"/>
  <c r="G10" i="83"/>
  <c r="G9" i="83"/>
  <c r="G8" i="83"/>
  <c r="G7" i="83"/>
  <c r="G6" i="83"/>
  <c r="G5" i="83"/>
  <c r="G4" i="83"/>
  <c r="G3" i="83"/>
  <c r="K126" i="35"/>
  <c r="G2" i="83"/>
  <c r="D2" i="83"/>
  <c r="E2" i="83" s="1"/>
  <c r="B3" i="82" l="1"/>
  <c r="D3" i="82"/>
  <c r="E3" i="82" s="1"/>
  <c r="B4" i="82"/>
  <c r="D4" i="82"/>
  <c r="E4" i="82" s="1"/>
  <c r="B5" i="82"/>
  <c r="D5" i="82"/>
  <c r="E5" i="82" s="1"/>
  <c r="B6" i="82"/>
  <c r="D6" i="82"/>
  <c r="E6" i="82" s="1"/>
  <c r="B7" i="82"/>
  <c r="D7" i="82"/>
  <c r="E7" i="82" s="1"/>
  <c r="B8" i="82"/>
  <c r="D8" i="82"/>
  <c r="E8" i="82" s="1"/>
  <c r="B9" i="82"/>
  <c r="D9" i="82"/>
  <c r="E9" i="82" s="1"/>
  <c r="B10" i="82"/>
  <c r="D10" i="82"/>
  <c r="E10" i="82" s="1"/>
  <c r="B11" i="82"/>
  <c r="D11" i="82"/>
  <c r="E11" i="82"/>
  <c r="B13" i="82"/>
  <c r="D13" i="82"/>
  <c r="E13" i="82" s="1"/>
  <c r="B14" i="82"/>
  <c r="D14" i="82"/>
  <c r="E14" i="82" s="1"/>
  <c r="B15" i="82"/>
  <c r="D15" i="82"/>
  <c r="E15" i="82" s="1"/>
  <c r="B16" i="82"/>
  <c r="D16" i="82"/>
  <c r="E16" i="82" s="1"/>
  <c r="B17" i="82"/>
  <c r="D17" i="82"/>
  <c r="E17" i="82" s="1"/>
  <c r="B18" i="82"/>
  <c r="D18" i="82"/>
  <c r="E18" i="82" s="1"/>
  <c r="B19" i="82"/>
  <c r="D19" i="82"/>
  <c r="E19" i="82"/>
  <c r="B20" i="82"/>
  <c r="D20" i="82"/>
  <c r="E20" i="82" s="1"/>
  <c r="B21" i="82"/>
  <c r="D21" i="82"/>
  <c r="E21" i="82" s="1"/>
  <c r="B22" i="82"/>
  <c r="D22" i="82"/>
  <c r="E22" i="82" s="1"/>
  <c r="B23" i="82"/>
  <c r="D23" i="82"/>
  <c r="E23" i="82"/>
  <c r="B24" i="82"/>
  <c r="D24" i="82"/>
  <c r="E24" i="82" s="1"/>
  <c r="B25" i="82"/>
  <c r="D25" i="82"/>
  <c r="E25" i="82" s="1"/>
  <c r="B26" i="82"/>
  <c r="D26" i="82"/>
  <c r="E26" i="82"/>
  <c r="B27" i="82"/>
  <c r="D27" i="82"/>
  <c r="E27" i="82" s="1"/>
  <c r="B28" i="82"/>
  <c r="D28" i="82"/>
  <c r="E28" i="82" s="1"/>
  <c r="B29" i="82"/>
  <c r="D29" i="82"/>
  <c r="E29" i="82" s="1"/>
  <c r="B30" i="82"/>
  <c r="D30" i="82"/>
  <c r="E30" i="82" s="1"/>
  <c r="B31" i="82"/>
  <c r="D31" i="82"/>
  <c r="E31" i="82" s="1"/>
  <c r="B32" i="82"/>
  <c r="D32" i="82"/>
  <c r="E32" i="82" s="1"/>
  <c r="B33" i="82"/>
  <c r="D33" i="82"/>
  <c r="E33" i="82" s="1"/>
  <c r="B34" i="82"/>
  <c r="D34" i="82"/>
  <c r="E34" i="82" s="1"/>
  <c r="B35" i="82"/>
  <c r="D35" i="82"/>
  <c r="E35" i="82" s="1"/>
  <c r="B36" i="82"/>
  <c r="D36" i="82"/>
  <c r="E36" i="82" s="1"/>
  <c r="B37" i="82"/>
  <c r="D37" i="82"/>
  <c r="E37" i="82" s="1"/>
  <c r="B38" i="82"/>
  <c r="D38" i="82"/>
  <c r="E38" i="82" s="1"/>
  <c r="B39" i="82"/>
  <c r="D39" i="82"/>
  <c r="E39" i="82"/>
  <c r="B40" i="82"/>
  <c r="D40" i="82"/>
  <c r="E40" i="82" s="1"/>
  <c r="B41" i="82"/>
  <c r="D41" i="82"/>
  <c r="E41" i="82" s="1"/>
  <c r="B42" i="82"/>
  <c r="D42" i="82"/>
  <c r="E42" i="82" s="1"/>
  <c r="B43" i="82"/>
  <c r="D43" i="82"/>
  <c r="E43" i="82" s="1"/>
  <c r="B44" i="82"/>
  <c r="D44" i="82"/>
  <c r="E44" i="82" s="1"/>
  <c r="B45" i="82"/>
  <c r="D45" i="82"/>
  <c r="E45" i="82" s="1"/>
  <c r="B46" i="82"/>
  <c r="D46" i="82"/>
  <c r="E46" i="82" s="1"/>
  <c r="B47" i="82"/>
  <c r="D47" i="82"/>
  <c r="E47" i="82" s="1"/>
  <c r="B48" i="82"/>
  <c r="D48" i="82"/>
  <c r="E48" i="82" s="1"/>
  <c r="B49" i="82"/>
  <c r="D49" i="82"/>
  <c r="E49" i="82" s="1"/>
  <c r="B50" i="82"/>
  <c r="D50" i="82"/>
  <c r="E50" i="82" s="1"/>
  <c r="B51" i="82"/>
  <c r="D51" i="82"/>
  <c r="E51" i="82"/>
  <c r="B52" i="82"/>
  <c r="D52" i="82"/>
  <c r="E52" i="82" s="1"/>
  <c r="B53" i="82"/>
  <c r="D53" i="82"/>
  <c r="E53" i="82" s="1"/>
  <c r="B54" i="82"/>
  <c r="D54" i="82"/>
  <c r="E54" i="82" s="1"/>
  <c r="B55" i="82"/>
  <c r="D55" i="82"/>
  <c r="E55" i="82" s="1"/>
  <c r="B56" i="82"/>
  <c r="D56" i="82"/>
  <c r="E56" i="82" s="1"/>
  <c r="F58" i="83" l="1"/>
  <c r="O5" i="30"/>
  <c r="P3" i="30" l="1"/>
  <c r="O3" i="30" s="1"/>
  <c r="P20" i="30"/>
  <c r="P21" i="30"/>
  <c r="O21" i="30" s="1"/>
  <c r="P66" i="30"/>
  <c r="P9" i="30"/>
  <c r="P16" i="30"/>
  <c r="P17" i="30"/>
  <c r="P64" i="30"/>
  <c r="P67" i="30"/>
  <c r="O67" i="30" s="1"/>
  <c r="P73" i="30"/>
  <c r="O73" i="30" s="1"/>
  <c r="P30" i="30"/>
  <c r="P34" i="30"/>
  <c r="O34" i="30" s="1"/>
  <c r="P47" i="30"/>
  <c r="O47" i="30" s="1"/>
  <c r="P70" i="30"/>
  <c r="P42" i="30"/>
  <c r="O42" i="30" s="1"/>
  <c r="P46" i="30"/>
  <c r="O46" i="30" s="1"/>
  <c r="P8" i="30"/>
  <c r="O8" i="30" s="1"/>
  <c r="P12" i="30"/>
  <c r="P13" i="30"/>
  <c r="O13" i="30" s="1"/>
  <c r="O6" i="30"/>
  <c r="P7" i="30"/>
  <c r="O7" i="30" s="1"/>
  <c r="P10" i="30"/>
  <c r="P11" i="30"/>
  <c r="O11" i="30" s="1"/>
  <c r="P14" i="30"/>
  <c r="P15" i="30"/>
  <c r="P18" i="30"/>
  <c r="O18" i="30" s="1"/>
  <c r="P19" i="30"/>
  <c r="P44" i="30"/>
  <c r="O44" i="30" s="1"/>
  <c r="P69" i="30"/>
  <c r="P28" i="30"/>
  <c r="P41" i="30"/>
  <c r="P22" i="30"/>
  <c r="P36" i="30"/>
  <c r="O36" i="30" s="1"/>
  <c r="P4" i="30"/>
  <c r="P27" i="30"/>
  <c r="P45" i="30"/>
  <c r="P49" i="30"/>
  <c r="P51" i="30"/>
  <c r="P24" i="30"/>
  <c r="P29" i="30"/>
  <c r="P32" i="30"/>
  <c r="P40" i="30"/>
  <c r="P52" i="30"/>
  <c r="P53" i="30"/>
  <c r="P54" i="30"/>
  <c r="P55" i="30"/>
  <c r="P57" i="30"/>
  <c r="P59" i="30"/>
  <c r="P63" i="30"/>
  <c r="P72" i="30"/>
  <c r="P26" i="30"/>
  <c r="P31" i="30"/>
  <c r="P35" i="30"/>
  <c r="P48" i="30"/>
  <c r="P50" i="30"/>
  <c r="P60" i="30"/>
  <c r="P61" i="30"/>
  <c r="P62" i="30"/>
  <c r="P65" i="30"/>
  <c r="P68" i="30"/>
  <c r="P71" i="30"/>
  <c r="P74" i="30"/>
  <c r="P23" i="30"/>
  <c r="P25" i="30"/>
  <c r="P33" i="30"/>
  <c r="P37" i="30"/>
  <c r="P38" i="30"/>
  <c r="P39" i="30"/>
  <c r="P43" i="30"/>
  <c r="P56" i="30"/>
  <c r="P58" i="30"/>
  <c r="O10" i="30" l="1"/>
  <c r="O12" i="30"/>
  <c r="O70" i="30"/>
  <c r="O66" i="30"/>
  <c r="O16" i="30"/>
  <c r="O41" i="30"/>
  <c r="O69" i="30"/>
  <c r="O20" i="30"/>
  <c r="O14" i="30"/>
  <c r="O22" i="30"/>
  <c r="O15" i="30"/>
  <c r="O19" i="30"/>
  <c r="O64" i="30"/>
  <c r="O28" i="30"/>
  <c r="O30" i="30"/>
  <c r="O17" i="30"/>
  <c r="O9" i="30"/>
  <c r="O43" i="30"/>
  <c r="O74" i="30"/>
  <c r="O63" i="30"/>
  <c r="O55" i="30"/>
  <c r="O52" i="30"/>
  <c r="O32" i="30"/>
  <c r="O45" i="30"/>
  <c r="O27" i="30"/>
  <c r="O58" i="30"/>
  <c r="O39" i="30"/>
  <c r="O33" i="30"/>
  <c r="O71" i="30"/>
  <c r="O68" i="30"/>
  <c r="O60" i="30"/>
  <c r="O35" i="30"/>
  <c r="O72" i="30"/>
  <c r="O54" i="30"/>
  <c r="O29" i="30"/>
  <c r="O56" i="30"/>
  <c r="O38" i="30"/>
  <c r="O25" i="30"/>
  <c r="O62" i="30"/>
  <c r="O50" i="30"/>
  <c r="O31" i="30"/>
  <c r="O59" i="30"/>
  <c r="O53" i="30"/>
  <c r="O24" i="30"/>
  <c r="O51" i="30"/>
  <c r="O37" i="30"/>
  <c r="O23" i="30"/>
  <c r="O65" i="30"/>
  <c r="O61" i="30"/>
  <c r="O48" i="30"/>
  <c r="O26" i="30"/>
  <c r="O57" i="30"/>
  <c r="O40" i="30"/>
  <c r="O49" i="30"/>
  <c r="O4" i="30"/>
  <c r="K19" i="27" l="1"/>
  <c r="J4" i="27"/>
  <c r="K4" i="27" s="1"/>
  <c r="J5" i="27"/>
  <c r="K5" i="27" s="1"/>
  <c r="J6" i="27"/>
  <c r="K6" i="27" s="1"/>
  <c r="J7" i="27"/>
  <c r="K7" i="27" s="1"/>
  <c r="J8" i="27"/>
  <c r="K8" i="27" s="1"/>
  <c r="J9" i="27"/>
  <c r="K9" i="27" s="1"/>
  <c r="J10" i="27"/>
  <c r="K10" i="27" s="1"/>
  <c r="J11" i="27"/>
  <c r="K11" i="27" s="1"/>
  <c r="J13" i="27"/>
  <c r="K13" i="27" s="1"/>
  <c r="J14" i="27"/>
  <c r="K14" i="27" s="1"/>
  <c r="J15" i="27"/>
  <c r="K15" i="27" s="1"/>
  <c r="J16" i="27"/>
  <c r="K16" i="27" s="1"/>
  <c r="J17" i="27"/>
  <c r="K17" i="27" s="1"/>
  <c r="J18" i="27"/>
  <c r="K18" i="27" s="1"/>
  <c r="J19" i="27"/>
  <c r="J20" i="27"/>
  <c r="K20" i="27" s="1"/>
  <c r="J21" i="27"/>
  <c r="K21" i="27" s="1"/>
  <c r="J22" i="27"/>
  <c r="K22" i="27" s="1"/>
  <c r="J23" i="27"/>
  <c r="K23" i="27" s="1"/>
  <c r="J24" i="27"/>
  <c r="K24" i="27" s="1"/>
  <c r="J25" i="27"/>
  <c r="K25" i="27" s="1"/>
  <c r="J26" i="27"/>
  <c r="K26" i="27" s="1"/>
  <c r="J27" i="27"/>
  <c r="K27" i="27" s="1"/>
  <c r="J28" i="27"/>
  <c r="K28" i="27" s="1"/>
  <c r="J29" i="27"/>
  <c r="K29" i="27" s="1"/>
  <c r="J30" i="27"/>
  <c r="K30" i="27" s="1"/>
  <c r="J31" i="27"/>
  <c r="K31" i="27" s="1"/>
  <c r="J32" i="27"/>
  <c r="K32" i="27" s="1"/>
  <c r="J33" i="27"/>
  <c r="K33" i="27" s="1"/>
  <c r="J34" i="27"/>
  <c r="K34" i="27" s="1"/>
  <c r="J35" i="27"/>
  <c r="K35" i="27" s="1"/>
  <c r="J36" i="27"/>
  <c r="K36" i="27" s="1"/>
  <c r="J37" i="27"/>
  <c r="K37" i="27" s="1"/>
  <c r="J38" i="27"/>
  <c r="K38" i="27" s="1"/>
  <c r="J39" i="27"/>
  <c r="K39" i="27" s="1"/>
  <c r="J40" i="27"/>
  <c r="K40" i="27" s="1"/>
  <c r="J41" i="27"/>
  <c r="K41" i="27" s="1"/>
  <c r="J42" i="27"/>
  <c r="K42" i="27" s="1"/>
  <c r="J43" i="27"/>
  <c r="K43" i="27" s="1"/>
  <c r="J44" i="27"/>
  <c r="K44" i="27" s="1"/>
  <c r="J45" i="27"/>
  <c r="K45" i="27" s="1"/>
  <c r="J46" i="27"/>
  <c r="K46" i="27" s="1"/>
  <c r="J47" i="27"/>
  <c r="K47" i="27" s="1"/>
  <c r="J48" i="27"/>
  <c r="K48" i="27" s="1"/>
  <c r="J49" i="27"/>
  <c r="K49" i="27" s="1"/>
  <c r="J50" i="27"/>
  <c r="K50" i="27" s="1"/>
  <c r="J51" i="27"/>
  <c r="K51" i="27" s="1"/>
  <c r="J52" i="27"/>
  <c r="K52" i="27" s="1"/>
  <c r="J53" i="27"/>
  <c r="K53" i="27" s="1"/>
  <c r="J54" i="27"/>
  <c r="K54" i="27" s="1"/>
  <c r="J55" i="27"/>
  <c r="K55" i="27" s="1"/>
  <c r="J56" i="27"/>
  <c r="K56" i="27" s="1"/>
  <c r="J3" i="27"/>
  <c r="K3" i="27" s="1"/>
  <c r="H4" i="27"/>
  <c r="H5" i="27"/>
  <c r="H6" i="27"/>
  <c r="H7" i="27"/>
  <c r="H8" i="27"/>
  <c r="H9" i="27"/>
  <c r="H10" i="27"/>
  <c r="H11" i="27"/>
  <c r="H13" i="27"/>
  <c r="H14" i="27"/>
  <c r="H15" i="27"/>
  <c r="H16" i="27"/>
  <c r="H17" i="27"/>
  <c r="H18" i="27"/>
  <c r="H19" i="27"/>
  <c r="H20" i="27"/>
  <c r="H21" i="27"/>
  <c r="H22" i="27"/>
  <c r="H23" i="27"/>
  <c r="H24" i="27"/>
  <c r="H25" i="27"/>
  <c r="H26" i="27"/>
  <c r="H27" i="27"/>
  <c r="H28" i="27"/>
  <c r="H29" i="27"/>
  <c r="H30" i="27"/>
  <c r="H31" i="27"/>
  <c r="H32" i="27"/>
  <c r="H33" i="27"/>
  <c r="H34" i="27"/>
  <c r="H35" i="27"/>
  <c r="H36" i="27"/>
  <c r="H37" i="27"/>
  <c r="H38" i="27"/>
  <c r="H39" i="27"/>
  <c r="H40" i="27"/>
  <c r="H41" i="27"/>
  <c r="H42" i="27"/>
  <c r="H43" i="27"/>
  <c r="H44" i="27"/>
  <c r="H45" i="27"/>
  <c r="H46" i="27"/>
  <c r="H47" i="27"/>
  <c r="H48" i="27"/>
  <c r="H49" i="27"/>
  <c r="H50" i="27"/>
  <c r="H51" i="27"/>
  <c r="H52" i="27"/>
  <c r="H53" i="27"/>
  <c r="H54" i="27"/>
  <c r="H55" i="27"/>
  <c r="H56" i="27"/>
  <c r="G4" i="27"/>
  <c r="G5" i="27"/>
  <c r="G6" i="27"/>
  <c r="G7" i="27"/>
  <c r="G8" i="27"/>
  <c r="G9" i="27"/>
  <c r="G10" i="27"/>
  <c r="G11" i="27"/>
  <c r="G13" i="27"/>
  <c r="G14" i="27"/>
  <c r="G15" i="27"/>
  <c r="G16" i="27"/>
  <c r="G17" i="27"/>
  <c r="G18" i="27"/>
  <c r="G19" i="27"/>
  <c r="G20" i="27"/>
  <c r="G21" i="27"/>
  <c r="G22" i="27"/>
  <c r="G23" i="27"/>
  <c r="G24" i="27"/>
  <c r="G25" i="27"/>
  <c r="G26" i="27"/>
  <c r="G27" i="27"/>
  <c r="G28" i="27"/>
  <c r="G29" i="27"/>
  <c r="G30" i="27"/>
  <c r="G31" i="27"/>
  <c r="G32" i="27"/>
  <c r="G33" i="27"/>
  <c r="G34" i="27"/>
  <c r="G35" i="27"/>
  <c r="G36" i="27"/>
  <c r="G37" i="27"/>
  <c r="G38" i="27"/>
  <c r="G39" i="27"/>
  <c r="G40" i="27"/>
  <c r="G41" i="27"/>
  <c r="G42" i="27"/>
  <c r="G43" i="27"/>
  <c r="G44" i="27"/>
  <c r="G45" i="27"/>
  <c r="G46" i="27"/>
  <c r="G47" i="27"/>
  <c r="G48" i="27"/>
  <c r="G49" i="27"/>
  <c r="G50" i="27"/>
  <c r="G51" i="27"/>
  <c r="G52" i="27"/>
  <c r="G53" i="27"/>
  <c r="G54" i="27"/>
  <c r="G55" i="27"/>
  <c r="G56" i="27"/>
  <c r="H3" i="27"/>
  <c r="G3" i="27"/>
  <c r="D5" i="27"/>
  <c r="E5" i="27" s="1"/>
  <c r="D6" i="27"/>
  <c r="E6" i="27" s="1"/>
  <c r="D7" i="27"/>
  <c r="E7" i="27" s="1"/>
  <c r="D8" i="27"/>
  <c r="E8" i="27" s="1"/>
  <c r="D9" i="27"/>
  <c r="E9" i="27" s="1"/>
  <c r="D10" i="27"/>
  <c r="E10" i="27" s="1"/>
  <c r="D11" i="27"/>
  <c r="E11" i="27" s="1"/>
  <c r="D13" i="27"/>
  <c r="E13" i="27" s="1"/>
  <c r="D14" i="27"/>
  <c r="E14" i="27" s="1"/>
  <c r="D15" i="27"/>
  <c r="E15" i="27" s="1"/>
  <c r="D16" i="27"/>
  <c r="E16" i="27" s="1"/>
  <c r="D17" i="27"/>
  <c r="E17" i="27" s="1"/>
  <c r="D18" i="27"/>
  <c r="E18" i="27" s="1"/>
  <c r="D19" i="27"/>
  <c r="E19" i="27" s="1"/>
  <c r="D20" i="27"/>
  <c r="E20" i="27" s="1"/>
  <c r="D21" i="27"/>
  <c r="E21" i="27" s="1"/>
  <c r="D22" i="27"/>
  <c r="E22" i="27" s="1"/>
  <c r="D23" i="27"/>
  <c r="E23" i="27" s="1"/>
  <c r="D24" i="27"/>
  <c r="E24" i="27" s="1"/>
  <c r="D25" i="27"/>
  <c r="E25" i="27" s="1"/>
  <c r="D26" i="27"/>
  <c r="E26" i="27" s="1"/>
  <c r="D27" i="27"/>
  <c r="E27" i="27" s="1"/>
  <c r="D28" i="27"/>
  <c r="E28" i="27" s="1"/>
  <c r="D29" i="27"/>
  <c r="E29" i="27" s="1"/>
  <c r="D30" i="27"/>
  <c r="E30" i="27" s="1"/>
  <c r="D31" i="27"/>
  <c r="E31" i="27" s="1"/>
  <c r="D32" i="27"/>
  <c r="E32" i="27" s="1"/>
  <c r="D33" i="27"/>
  <c r="E33" i="27" s="1"/>
  <c r="D34" i="27"/>
  <c r="E34" i="27" s="1"/>
  <c r="D35" i="27"/>
  <c r="E35" i="27" s="1"/>
  <c r="D36" i="27"/>
  <c r="E36" i="27" s="1"/>
  <c r="D37" i="27"/>
  <c r="E37" i="27" s="1"/>
  <c r="D38" i="27"/>
  <c r="E38" i="27" s="1"/>
  <c r="D39" i="27"/>
  <c r="E39" i="27" s="1"/>
  <c r="D40" i="27"/>
  <c r="E40" i="27" s="1"/>
  <c r="D41" i="27"/>
  <c r="E41" i="27" s="1"/>
  <c r="D42" i="27"/>
  <c r="E42" i="27" s="1"/>
  <c r="D43" i="27"/>
  <c r="E43" i="27" s="1"/>
  <c r="D44" i="27"/>
  <c r="E44" i="27" s="1"/>
  <c r="D45" i="27"/>
  <c r="E45" i="27" s="1"/>
  <c r="D46" i="27"/>
  <c r="E46" i="27" s="1"/>
  <c r="D47" i="27"/>
  <c r="E47" i="27" s="1"/>
  <c r="D48" i="27"/>
  <c r="E48" i="27" s="1"/>
  <c r="D49" i="27"/>
  <c r="E49" i="27" s="1"/>
  <c r="D50" i="27"/>
  <c r="E50" i="27" s="1"/>
  <c r="D51" i="27"/>
  <c r="E51" i="27" s="1"/>
  <c r="D52" i="27"/>
  <c r="E52" i="27" s="1"/>
  <c r="D53" i="27"/>
  <c r="E53" i="27" s="1"/>
  <c r="D54" i="27"/>
  <c r="E54" i="27" s="1"/>
  <c r="D55" i="27"/>
  <c r="E55" i="27" s="1"/>
  <c r="D56" i="27"/>
  <c r="E56" i="27" s="1"/>
  <c r="D4" i="27"/>
  <c r="E4" i="27" s="1"/>
  <c r="D3" i="27"/>
  <c r="E3" i="27"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E1" authorId="0" shapeId="0" xr:uid="{00000000-0006-0000-0500-000001000000}">
      <text>
        <r>
          <rPr>
            <sz val="11"/>
            <color indexed="8"/>
            <rFont val="Calibri"/>
            <family val="2"/>
          </rPr>
          <t>Fabbisogno di stampanti e personal computer. Nessuna informazione circa caratteristiche, quantità e importo.</t>
        </r>
      </text>
    </comment>
    <comment ref="F1" authorId="0" shapeId="0" xr:uid="{00000000-0006-0000-0500-000002000000}">
      <text>
        <r>
          <rPr>
            <sz val="11"/>
            <color indexed="8"/>
            <rFont val="Calibri"/>
            <family val="2"/>
          </rPr>
          <t xml:space="preserve">Fornitura di stampante laser a colori importo euro 700: non applicabile
</t>
        </r>
      </text>
    </comment>
    <comment ref="G1" authorId="0" shapeId="0" xr:uid="{00000000-0006-0000-0500-000003000000}">
      <text>
        <r>
          <rPr>
            <sz val="11"/>
            <color indexed="8"/>
            <rFont val="Calibri"/>
            <family val="2"/>
          </rPr>
          <t xml:space="preserve">Personal computer importo euro 9.000;
Stampanti importo euro 1.250. Nessuna informazione ulteriore
</t>
        </r>
      </text>
    </comment>
    <comment ref="I2" authorId="0" shapeId="0" xr:uid="{00000000-0006-0000-0500-000004000000}">
      <text>
        <r>
          <rPr>
            <sz val="11"/>
            <color indexed="8"/>
            <rFont val="Calibri"/>
            <family val="2"/>
          </rPr>
          <t>Comprende:
ASL Taranto
ASL Brindisi
ASL Lecce
ASL Foggia
AOU Policlinico di Bari
IRCCS “De Bellis”
AOU OO.RR. Foggia</t>
        </r>
      </text>
    </comment>
  </commentList>
</comments>
</file>

<file path=xl/sharedStrings.xml><?xml version="1.0" encoding="utf-8"?>
<sst xmlns="http://schemas.openxmlformats.org/spreadsheetml/2006/main" count="1821" uniqueCount="1125">
  <si>
    <t>Nome</t>
  </si>
  <si>
    <t>E-Mail</t>
  </si>
  <si>
    <t>Telefono</t>
  </si>
  <si>
    <t>Mobile</t>
  </si>
  <si>
    <t>FAX</t>
  </si>
  <si>
    <t>NOTE</t>
  </si>
  <si>
    <t>Codice</t>
  </si>
  <si>
    <t>Totale</t>
  </si>
  <si>
    <t>Descrizione</t>
  </si>
  <si>
    <t xml:space="preserve">Personal Computer Desktop Fascia Alta </t>
  </si>
  <si>
    <t xml:space="preserve">Estensione di ulteriori 2 anni della garanzia standard </t>
  </si>
  <si>
    <t xml:space="preserve">Personal Computer Desktop Fascia Media </t>
  </si>
  <si>
    <t xml:space="preserve">Personal Computer Desktop Fascia Top </t>
  </si>
  <si>
    <t xml:space="preserve">Docking station universale </t>
  </si>
  <si>
    <t xml:space="preserve">Etichettatrice per protocollo informatico </t>
  </si>
  <si>
    <t xml:space="preserve">Fotocamera digitale </t>
  </si>
  <si>
    <t xml:space="preserve">Hard Disk esterno con alimentatore </t>
  </si>
  <si>
    <t xml:space="preserve">Hard Disk esterno Fascia Alta </t>
  </si>
  <si>
    <t xml:space="preserve">Hard Disk esterno Fascia Media </t>
  </si>
  <si>
    <t xml:space="preserve">Hard disk ssd 250GB </t>
  </si>
  <si>
    <t xml:space="preserve">Monitor per Personal Computer </t>
  </si>
  <si>
    <t xml:space="preserve">Notebook Fascia Alta </t>
  </si>
  <si>
    <t xml:space="preserve">Notebook fascia bassa </t>
  </si>
  <si>
    <t xml:space="preserve">Estensione di 1 anno della garanzia standard </t>
  </si>
  <si>
    <t xml:space="preserve">Notebook Fascia Media </t>
  </si>
  <si>
    <t xml:space="preserve">Notebook Fascia Top </t>
  </si>
  <si>
    <t xml:space="preserve">Scanner A4 </t>
  </si>
  <si>
    <t xml:space="preserve">Schermo proiezione </t>
  </si>
  <si>
    <t xml:space="preserve">Smartphone con sistema operativo Android </t>
  </si>
  <si>
    <t xml:space="preserve">Smartphone con sistema operativo iOS </t>
  </si>
  <si>
    <t xml:space="preserve">Smartphone con sistema operativo Windows </t>
  </si>
  <si>
    <t xml:space="preserve">Staccabile (ultrabook) 12" </t>
  </si>
  <si>
    <t xml:space="preserve">Stampante A4 b/n f/r (no laser) </t>
  </si>
  <si>
    <t xml:space="preserve">Stampante A4 color laser </t>
  </si>
  <si>
    <t xml:space="preserve">Stampante Laser Colori A3 f/r </t>
  </si>
  <si>
    <t xml:space="preserve">Estensione di ulteriori 3 anni della garanzia standard </t>
  </si>
  <si>
    <t xml:space="preserve">Stampante laser multifunzione B/N A3 </t>
  </si>
  <si>
    <t xml:space="preserve">Tablet Android </t>
  </si>
  <si>
    <t xml:space="preserve">Tablet iOS </t>
  </si>
  <si>
    <t xml:space="preserve">Videoproiettore per computer </t>
  </si>
  <si>
    <t xml:space="preserve">Videoproiettore portatile per computer </t>
  </si>
  <si>
    <t xml:space="preserve">Personal Computer Workstation </t>
  </si>
  <si>
    <t>Prezzo unitario</t>
  </si>
  <si>
    <t>IVA</t>
  </si>
  <si>
    <t>RTI INGRAM - SIM NT</t>
  </si>
  <si>
    <t>SIELTE</t>
  </si>
  <si>
    <t>PREZZO UNITARIO IVA COMPRESA</t>
  </si>
  <si>
    <t>Codice interno</t>
  </si>
  <si>
    <t>BASI ASTA UNITARIE</t>
  </si>
  <si>
    <t>CODICE INTERNO</t>
  </si>
  <si>
    <t xml:space="preserve">SCHEDA ENTE </t>
  </si>
  <si>
    <t>PRODOTTO/SERVIZIO</t>
  </si>
  <si>
    <t>INNOVAPUGLIA</t>
  </si>
  <si>
    <t>ARIF</t>
  </si>
  <si>
    <t>ARES</t>
  </si>
  <si>
    <t>ARCA CAPITANATA</t>
  </si>
  <si>
    <t>AREM</t>
  </si>
  <si>
    <t>PUGLIA SVILUPPO</t>
  </si>
  <si>
    <t>ARPA PUGLIA</t>
  </si>
  <si>
    <t>Servizio Sanitario Regionale</t>
  </si>
  <si>
    <t>Regione
 Puglia</t>
  </si>
  <si>
    <t>ENTI FACOLTIZZATI</t>
  </si>
  <si>
    <t xml:space="preserve">SSR </t>
  </si>
  <si>
    <t>ASL BT</t>
  </si>
  <si>
    <t>ASL BA</t>
  </si>
  <si>
    <t>IRCCS Oncologico</t>
  </si>
  <si>
    <t>TOT</t>
  </si>
  <si>
    <t>Desktop Fascia Media</t>
  </si>
  <si>
    <t>3 anni onsite nbd</t>
  </si>
  <si>
    <t>Desktop Fascia Alta</t>
  </si>
  <si>
    <t>Desktop Fascia Top</t>
  </si>
  <si>
    <t>Workstation</t>
  </si>
  <si>
    <t>iMac 27"</t>
  </si>
  <si>
    <t>3 anni</t>
  </si>
  <si>
    <t>iMac 21,5"</t>
  </si>
  <si>
    <t>Mac Book Pro 13"</t>
  </si>
  <si>
    <t>Mac Book Pro 15"</t>
  </si>
  <si>
    <t>Notebook Fascia Media</t>
  </si>
  <si>
    <t>Notebook Fascia Alta</t>
  </si>
  <si>
    <t>Notebook Fascia Top</t>
  </si>
  <si>
    <t>Docking station universale</t>
  </si>
  <si>
    <t>Stampante Laser Colori f/r</t>
  </si>
  <si>
    <t>4 anni di assistenza entro il giorno lav. Successivo</t>
  </si>
  <si>
    <t>Monitor</t>
  </si>
  <si>
    <t>Hard Disk esterno Fascia Media</t>
  </si>
  <si>
    <t>Hard Disk esterno Fascia Alta</t>
  </si>
  <si>
    <t>Hard Disk esterno con alimentatore</t>
  </si>
  <si>
    <t>scanner A4</t>
  </si>
  <si>
    <t>Etichettatrice USB</t>
  </si>
  <si>
    <t>Tablet Android</t>
  </si>
  <si>
    <t>Tablet iOS</t>
  </si>
  <si>
    <t>Due anni aggiuntivi, inclusi interventi per danni accidentali</t>
  </si>
  <si>
    <t>Smartphone Android</t>
  </si>
  <si>
    <t>Smartphone iOS</t>
  </si>
  <si>
    <t>Smartphone Windows</t>
  </si>
  <si>
    <t>Videoproiettore</t>
  </si>
  <si>
    <t>Videoproiettore portatile</t>
  </si>
  <si>
    <t>Schermo proiezione</t>
  </si>
  <si>
    <t>Fotocamera</t>
  </si>
  <si>
    <t>Notebook fascia bassa</t>
  </si>
  <si>
    <t>2 anni nbd</t>
  </si>
  <si>
    <t>Hard disk ssr 250GB</t>
  </si>
  <si>
    <t>Stampante A4 color laser</t>
  </si>
  <si>
    <t>3 anni di assistenza entro il giorno lav. Successivo</t>
  </si>
  <si>
    <r>
      <t>Stampante A4 bianconero f/r (</t>
    </r>
    <r>
      <rPr>
        <sz val="11"/>
        <color indexed="8"/>
        <rFont val="Calibri"/>
        <family val="2"/>
      </rPr>
      <t>no laser)</t>
    </r>
  </si>
  <si>
    <t>Stampanti laser multifunzione B/N A3</t>
  </si>
  <si>
    <t>Etichettatrice tipo Dymo ricaricabili con borsa e 5 nastri ricambio</t>
  </si>
  <si>
    <t>Etichettatrici protocollo informatico</t>
  </si>
  <si>
    <t>Staccabile 12"</t>
  </si>
  <si>
    <t>1-E</t>
  </si>
  <si>
    <t>2-E</t>
  </si>
  <si>
    <t>3-E</t>
  </si>
  <si>
    <t>14-E</t>
  </si>
  <si>
    <t>15-E</t>
  </si>
  <si>
    <t>16-E</t>
  </si>
  <si>
    <t>17-E</t>
  </si>
  <si>
    <t>18-E</t>
  </si>
  <si>
    <t>19-E</t>
  </si>
  <si>
    <t>20-E</t>
  </si>
  <si>
    <t>21-E</t>
  </si>
  <si>
    <t>25-E</t>
  </si>
  <si>
    <t>27-E</t>
  </si>
  <si>
    <t>28-E</t>
  </si>
  <si>
    <t>29-E</t>
  </si>
  <si>
    <t>33-E</t>
  </si>
  <si>
    <t>36-E</t>
  </si>
  <si>
    <t>Processore</t>
  </si>
  <si>
    <r>
      <rPr>
        <sz val="10"/>
        <rFont val="Calibri"/>
        <family val="34"/>
      </rPr>
      <t>Sistema operativo</t>
    </r>
  </si>
  <si>
    <r>
      <rPr>
        <sz val="10"/>
        <rFont val="Calibri"/>
        <family val="34"/>
      </rPr>
      <t>Processore</t>
    </r>
  </si>
  <si>
    <r>
      <rPr>
        <b/>
        <sz val="10"/>
        <rFont val="Calibri"/>
        <family val="34"/>
      </rPr>
      <t>Sysmark 2014 OVERALL PERFORMANCE &gt;1200</t>
    </r>
  </si>
  <si>
    <r>
      <rPr>
        <sz val="10"/>
        <rFont val="Calibri"/>
        <family val="34"/>
      </rPr>
      <t>Memoria</t>
    </r>
  </si>
  <si>
    <r>
      <rPr>
        <sz val="10"/>
        <rFont val="Calibri"/>
        <family val="34"/>
      </rPr>
      <t>Unità disco</t>
    </r>
  </si>
  <si>
    <r>
      <rPr>
        <sz val="10"/>
        <rFont val="Calibri"/>
        <family val="34"/>
      </rPr>
      <t>SATA da 1 TB (7200 rpm)</t>
    </r>
  </si>
  <si>
    <r>
      <rPr>
        <sz val="10"/>
        <rFont val="Calibri"/>
        <family val="34"/>
      </rPr>
      <t>Unità ottica</t>
    </r>
  </si>
  <si>
    <r>
      <rPr>
        <sz val="10"/>
        <rFont val="Calibri"/>
        <family val="34"/>
      </rPr>
      <t>Masterizzatore DVD SATA</t>
    </r>
  </si>
  <si>
    <r>
      <rPr>
        <sz val="10"/>
        <rFont val="Calibri"/>
        <family val="34"/>
      </rPr>
      <t>Grafica</t>
    </r>
  </si>
  <si>
    <r>
      <rPr>
        <sz val="10"/>
        <rFont val="Calibri"/>
        <family val="34"/>
      </rPr>
      <t>Integrata HD</t>
    </r>
  </si>
  <si>
    <r>
      <rPr>
        <sz val="10"/>
        <rFont val="Calibri"/>
        <family val="34"/>
      </rPr>
      <t>Interfaccia di rete</t>
    </r>
  </si>
  <si>
    <r>
      <rPr>
        <sz val="10"/>
        <rFont val="Calibri"/>
        <family val="34"/>
      </rPr>
      <t>GbE integrata</t>
    </r>
  </si>
  <si>
    <r>
      <rPr>
        <sz val="10"/>
        <rFont val="Calibri"/>
        <family val="34"/>
      </rPr>
      <t>Porte</t>
    </r>
  </si>
  <si>
    <r>
      <rPr>
        <sz val="10"/>
        <rFont val="Calibri"/>
        <family val="34"/>
      </rPr>
      <t xml:space="preserve">2 USB 3.0, 1 microfono, 1 cuffia, 6 USB 2.0, 2 PS/2 (tastiera e mouse), 1
</t>
    </r>
    <r>
      <rPr>
        <sz val="10"/>
        <rFont val="Calibri"/>
        <family val="34"/>
      </rPr>
      <t>VGA, 1 DisplayPort, 1 RJ-45, 1 seriale</t>
    </r>
  </si>
  <si>
    <r>
      <rPr>
        <sz val="10"/>
        <rFont val="Calibri"/>
        <family val="34"/>
      </rPr>
      <t>Tastiera e mouse</t>
    </r>
  </si>
  <si>
    <r>
      <rPr>
        <sz val="10"/>
        <rFont val="Calibri"/>
        <family val="34"/>
      </rPr>
      <t xml:space="preserve">Tastiera USB non wireless, Mouse ottico USB non wireless, entrambi dello
</t>
    </r>
    <r>
      <rPr>
        <sz val="10"/>
        <rFont val="Calibri"/>
        <family val="34"/>
      </rPr>
      <t>stesso brand del pc</t>
    </r>
  </si>
  <si>
    <r>
      <rPr>
        <sz val="10"/>
        <rFont val="Calibri"/>
        <family val="34"/>
      </rPr>
      <t>Gestione della sicurezza</t>
    </r>
  </si>
  <si>
    <r>
      <rPr>
        <sz val="10"/>
        <rFont val="Calibri"/>
        <family val="34"/>
      </rPr>
      <t xml:space="preserve">Password di accensione (tramite BIOS), Password amministratore (tramite
</t>
    </r>
    <r>
      <rPr>
        <sz val="10"/>
        <rFont val="Calibri"/>
        <family val="34"/>
      </rPr>
      <t>BIOS)</t>
    </r>
  </si>
  <si>
    <r>
      <rPr>
        <sz val="10"/>
        <rFont val="Calibri"/>
        <family val="34"/>
      </rPr>
      <t>Certificazioni</t>
    </r>
  </si>
  <si>
    <r>
      <rPr>
        <sz val="10"/>
        <rFont val="Calibri"/>
        <family val="34"/>
      </rPr>
      <t>Epeat Gold</t>
    </r>
  </si>
  <si>
    <r>
      <rPr>
        <b/>
        <sz val="10"/>
        <rFont val="Calibri"/>
        <family val="34"/>
      </rPr>
      <t>Personal Computer Desktop Fascia Top - CARATTERISTICHE TECNICHE MINIME</t>
    </r>
  </si>
  <si>
    <r>
      <rPr>
        <sz val="10"/>
        <rFont val="Calibri"/>
        <family val="34"/>
      </rPr>
      <t xml:space="preserve">Microsoft  Windows  7   Professional  64  (disponibile  tramite  diritti  di
</t>
    </r>
    <r>
      <rPr>
        <sz val="10"/>
        <rFont val="Calibri"/>
        <family val="34"/>
      </rPr>
      <t>downgrade da Windows 10 Pro 64 o da Windows 8 Pro 64)</t>
    </r>
  </si>
  <si>
    <r>
      <rPr>
        <b/>
        <sz val="10"/>
        <rFont val="Calibri"/>
        <family val="34"/>
      </rPr>
      <t>Sysmark 2014 OVERALL PERFORMANCE &gt;1750</t>
    </r>
  </si>
  <si>
    <r>
      <rPr>
        <sz val="10"/>
        <rFont val="Calibri"/>
        <family val="34"/>
      </rPr>
      <t>16 GB (2 x 8 GB)</t>
    </r>
  </si>
  <si>
    <r>
      <rPr>
        <sz val="10"/>
        <rFont val="Calibri"/>
        <family val="34"/>
      </rPr>
      <t>Scheda grafica x16 PCIe da 2 GB</t>
    </r>
  </si>
  <si>
    <r>
      <rPr>
        <sz val="10"/>
        <rFont val="Calibri"/>
        <family val="34"/>
      </rPr>
      <t xml:space="preserve">Connettività                      e
</t>
    </r>
    <r>
      <rPr>
        <sz val="10"/>
        <rFont val="Calibri"/>
        <family val="34"/>
      </rPr>
      <t>comunicazioni</t>
    </r>
  </si>
  <si>
    <r>
      <rPr>
        <sz val="10"/>
        <rFont val="Calibri"/>
        <family val="34"/>
      </rPr>
      <t xml:space="preserve">Connessione di rete RJ45 GbE, 4 USB 3.0, 6 USB 2.0, 1 VGA, 1 DVI-D, 1 jack
</t>
    </r>
    <r>
      <rPr>
        <sz val="10"/>
        <rFont val="Calibri"/>
        <family val="34"/>
      </rPr>
      <t>microfono/cuffia, 1 ingresso/uscita di linea audio</t>
    </r>
  </si>
  <si>
    <r>
      <rPr>
        <sz val="10"/>
        <rFont val="Calibri"/>
        <family val="34"/>
      </rPr>
      <t>Tastiera USB non wireless, Mouse ottico USB non wireless, entrambi dello stesso brand del pc</t>
    </r>
  </si>
  <si>
    <r>
      <rPr>
        <sz val="10"/>
        <rFont val="Calibri"/>
        <family val="34"/>
      </rPr>
      <t xml:space="preserve">Microsoft   Windows  7   Professional  64   (disponibile  tramite   diritti   di
</t>
    </r>
    <r>
      <rPr>
        <sz val="10"/>
        <rFont val="Calibri"/>
        <family val="34"/>
      </rPr>
      <t>downgrade da Windows 10 Pro 64 o da Windows 8 Pro 64)</t>
    </r>
  </si>
  <si>
    <r>
      <rPr>
        <sz val="10"/>
        <rFont val="Calibri"/>
        <family val="34"/>
      </rPr>
      <t>Dual Core, processo produttivo 22nm, clock 3.3Ghz</t>
    </r>
  </si>
  <si>
    <r>
      <rPr>
        <sz val="10"/>
        <rFont val="Calibri"/>
        <family val="34"/>
      </rPr>
      <t>4 GB di SDRAM DDR3</t>
    </r>
  </si>
  <si>
    <r>
      <rPr>
        <sz val="10"/>
        <rFont val="Calibri"/>
        <family val="34"/>
      </rPr>
      <t>SATA da 500 GB (7200 rpm)</t>
    </r>
  </si>
  <si>
    <r>
      <rPr>
        <sz val="10"/>
        <rFont val="Calibri"/>
        <family val="34"/>
      </rPr>
      <t xml:space="preserve">2 USB 3.0, 1 microfono, 1 cuffia, 6 USB 2.0, 2 PS/2, 1 VGA, 1 DisplayPort, 1
</t>
    </r>
    <r>
      <rPr>
        <sz val="10"/>
        <rFont val="Calibri"/>
        <family val="34"/>
      </rPr>
      <t>RJ-45</t>
    </r>
  </si>
  <si>
    <r>
      <rPr>
        <sz val="10"/>
        <rFont val="Calibri"/>
        <family val="34"/>
      </rPr>
      <t>Password di accensione (tramite BIOS)</t>
    </r>
  </si>
  <si>
    <r>
      <rPr>
        <sz val="10"/>
        <rFont val="Calibri"/>
        <family val="34"/>
      </rPr>
      <t>Epeat Gold, Energy Star</t>
    </r>
  </si>
  <si>
    <r>
      <rPr>
        <b/>
        <sz val="10"/>
        <rFont val="Calibri"/>
        <family val="34"/>
      </rPr>
      <t>Personal Computer Workstation - CARATTERISTICHE TECNICHE MINIME</t>
    </r>
  </si>
  <si>
    <r>
      <rPr>
        <sz val="10"/>
        <rFont val="Calibri"/>
        <family val="34"/>
      </rPr>
      <t xml:space="preserve">Microsoft Windows 7 Professional 64 (disponibile tramite diritti di downgrade da
</t>
    </r>
    <r>
      <rPr>
        <sz val="10"/>
        <rFont val="Calibri"/>
        <family val="34"/>
      </rPr>
      <t>Windows 10 Pro 64 o da Windows 8 Pro 64)</t>
    </r>
  </si>
  <si>
    <r>
      <rPr>
        <sz val="10"/>
        <rFont val="Calibri"/>
        <family val="34"/>
      </rPr>
      <t>Parametri minimi 3.5Ghz, 6 cores, 15MB cache L3</t>
    </r>
  </si>
  <si>
    <r>
      <rPr>
        <sz val="10"/>
        <rFont val="Calibri"/>
        <family val="34"/>
      </rPr>
      <t>16 GB di RAM</t>
    </r>
  </si>
  <si>
    <r>
      <rPr>
        <sz val="10"/>
        <rFont val="Calibri"/>
        <family val="34"/>
      </rPr>
      <t>Masterizzatore DVD sottile SuperMulti SATA</t>
    </r>
  </si>
  <si>
    <r>
      <rPr>
        <sz val="10"/>
        <rFont val="Calibri"/>
        <family val="34"/>
      </rPr>
      <t>Scheda video PCI Express 2GB</t>
    </r>
  </si>
  <si>
    <r>
      <rPr>
        <sz val="10"/>
        <rFont val="Calibri"/>
        <family val="34"/>
      </rPr>
      <t>LAN integrata</t>
    </r>
  </si>
  <si>
    <r>
      <rPr>
        <sz val="10"/>
        <rFont val="Calibri"/>
        <family val="34"/>
      </rPr>
      <t>1 cuffia, 4 USB 3.0, 5 USB 2.0, 1 ingresso audio, 1 uscita audio, 1 RJ-45, 2 PS/2</t>
    </r>
  </si>
  <si>
    <r>
      <rPr>
        <sz val="10"/>
        <rFont val="Calibri"/>
        <family val="34"/>
      </rPr>
      <t>Audio</t>
    </r>
  </si>
  <si>
    <r>
      <rPr>
        <sz val="10"/>
        <rFont val="Calibri"/>
        <family val="34"/>
      </rPr>
      <t>Scheda audio integrata ad alta definizione</t>
    </r>
  </si>
  <si>
    <r>
      <rPr>
        <sz val="10"/>
        <rFont val="Calibri"/>
        <family val="34"/>
      </rPr>
      <t xml:space="preserve">Tastiera USB non wireless, Mouse ottico USB non wireless, entrambi dello stesso
</t>
    </r>
    <r>
      <rPr>
        <sz val="10"/>
        <rFont val="Calibri"/>
        <family val="34"/>
      </rPr>
      <t>brand del pc</t>
    </r>
  </si>
  <si>
    <r>
      <rPr>
        <b/>
        <sz val="10"/>
        <rFont val="Calibri"/>
        <family val="34"/>
      </rPr>
      <t>Personal Computer All-in-one con monitor da 21,5" - CARATTERISTICHE TECNICHE MINIME</t>
    </r>
  </si>
  <si>
    <r>
      <rPr>
        <sz val="10"/>
        <rFont val="Calibri"/>
        <family val="34"/>
      </rPr>
      <t>Schermo</t>
    </r>
  </si>
  <si>
    <r>
      <rPr>
        <sz val="10"/>
        <rFont val="Calibri"/>
        <family val="34"/>
      </rPr>
      <t>Schermo retina 4k da 21,5"</t>
    </r>
  </si>
  <si>
    <r>
      <rPr>
        <b/>
        <sz val="10"/>
        <rFont val="Calibri"/>
        <family val="34"/>
      </rPr>
      <t>Almeno quad-core a 3,3GHz</t>
    </r>
  </si>
  <si>
    <r>
      <rPr>
        <sz val="10"/>
        <rFont val="Calibri"/>
        <family val="34"/>
      </rPr>
      <t>RAM</t>
    </r>
  </si>
  <si>
    <r>
      <rPr>
        <sz val="10"/>
        <rFont val="Calibri"/>
        <family val="34"/>
      </rPr>
      <t>16GB</t>
    </r>
  </si>
  <si>
    <r>
      <rPr>
        <sz val="10"/>
        <rFont val="Calibri"/>
        <family val="34"/>
      </rPr>
      <t>Hard Disk</t>
    </r>
  </si>
  <si>
    <r>
      <rPr>
        <sz val="10"/>
        <rFont val="Calibri"/>
        <family val="34"/>
      </rPr>
      <t>Fusion Drive da 1TB</t>
    </r>
  </si>
  <si>
    <r>
      <rPr>
        <sz val="10"/>
        <rFont val="Calibri"/>
        <family val="34"/>
      </rPr>
      <t>4 porte USB 3, 2 porte Thunderbolt, Uscita Mini DisplayPort, Gigabit Ethernet</t>
    </r>
  </si>
  <si>
    <r>
      <rPr>
        <sz val="10"/>
        <rFont val="Calibri"/>
        <family val="34"/>
      </rPr>
      <t>Tastiera</t>
    </r>
  </si>
  <si>
    <r>
      <rPr>
        <sz val="10"/>
        <rFont val="Calibri"/>
        <family val="34"/>
      </rPr>
      <t xml:space="preserve">Tastiera di dimensioni regolari con 79 tasti (ISO), compresi 12 tasti funzione e 4
</t>
    </r>
    <r>
      <rPr>
        <sz val="10"/>
        <rFont val="Calibri"/>
        <family val="34"/>
      </rPr>
      <t>tasti freccia</t>
    </r>
  </si>
  <si>
    <r>
      <rPr>
        <sz val="10"/>
        <rFont val="Calibri"/>
        <family val="34"/>
      </rPr>
      <t>Mouse</t>
    </r>
  </si>
  <si>
    <r>
      <rPr>
        <sz val="10"/>
        <rFont val="Calibri"/>
        <family val="34"/>
      </rPr>
      <t>Superficie Multi-Touch ultraliscia con supporto per i gesti di base</t>
    </r>
  </si>
  <si>
    <r>
      <rPr>
        <sz val="10"/>
        <rFont val="Calibri"/>
        <family val="34"/>
      </rPr>
      <t>Wireless</t>
    </r>
  </si>
  <si>
    <r>
      <rPr>
        <sz val="10"/>
        <rFont val="Calibri"/>
        <family val="34"/>
      </rPr>
      <t>Wi-Fi 802.11ac</t>
    </r>
  </si>
  <si>
    <r>
      <rPr>
        <sz val="10"/>
        <rFont val="Calibri"/>
        <family val="34"/>
      </rPr>
      <t>Sistema Operativo</t>
    </r>
  </si>
  <si>
    <r>
      <rPr>
        <sz val="10"/>
        <rFont val="Calibri"/>
        <family val="34"/>
      </rPr>
      <t>OS X</t>
    </r>
  </si>
  <si>
    <r>
      <rPr>
        <b/>
        <sz val="10"/>
        <rFont val="Calibri"/>
        <family val="34"/>
      </rPr>
      <t>Docking station universale - CARATTERISTICHE TECNICHE MINIME</t>
    </r>
  </si>
  <si>
    <r>
      <rPr>
        <sz val="10"/>
        <rFont val="Calibri"/>
        <family val="34"/>
      </rPr>
      <t>Sicurezza</t>
    </r>
  </si>
  <si>
    <r>
      <rPr>
        <sz val="10"/>
        <rFont val="Calibri"/>
        <family val="34"/>
      </rPr>
      <t>Slot di sicurezza Kensington</t>
    </r>
  </si>
  <si>
    <r>
      <rPr>
        <sz val="10"/>
        <rFont val="Calibri"/>
        <family val="34"/>
      </rPr>
      <t>Compatibilità OS</t>
    </r>
  </si>
  <si>
    <r>
      <rPr>
        <sz val="10"/>
        <rFont val="Calibri"/>
        <family val="34"/>
      </rPr>
      <t xml:space="preserve">Mac  OS  10.6, Mac  OS  10.7, Mac  OS  10.8,  da  Windows  7  a
</t>
    </r>
    <r>
      <rPr>
        <sz val="10"/>
        <rFont val="Calibri"/>
        <family val="34"/>
      </rPr>
      <t>Windows 10</t>
    </r>
  </si>
  <si>
    <r>
      <rPr>
        <sz val="10"/>
        <rFont val="Calibri"/>
        <family val="34"/>
      </rPr>
      <t>Compatibilità Hardware</t>
    </r>
  </si>
  <si>
    <r>
      <rPr>
        <sz val="10"/>
        <rFont val="Calibri"/>
        <family val="34"/>
      </rPr>
      <t>Notebook, Ultrabook, Tablet Windows</t>
    </r>
  </si>
  <si>
    <r>
      <rPr>
        <sz val="10"/>
        <rFont val="Calibri"/>
        <family val="34"/>
      </rPr>
      <t>Interfaccia host</t>
    </r>
  </si>
  <si>
    <r>
      <rPr>
        <sz val="10"/>
        <rFont val="Calibri"/>
        <family val="34"/>
      </rPr>
      <t>USB 3.0</t>
    </r>
  </si>
  <si>
    <r>
      <rPr>
        <sz val="10"/>
        <rFont val="Calibri"/>
        <family val="34"/>
      </rPr>
      <t>Uscita video</t>
    </r>
  </si>
  <si>
    <r>
      <rPr>
        <sz val="10"/>
        <rFont val="Calibri"/>
        <family val="34"/>
      </rPr>
      <t>Connettore femmina HDMI, Connettore femmina DVI HDDE</t>
    </r>
  </si>
  <si>
    <r>
      <rPr>
        <sz val="10"/>
        <rFont val="Calibri"/>
        <family val="34"/>
      </rPr>
      <t>Collegamento upstream all'host</t>
    </r>
  </si>
  <si>
    <r>
      <rPr>
        <sz val="10"/>
        <rFont val="Calibri"/>
        <family val="34"/>
      </rPr>
      <t>Connettore femmina di tipo USB B</t>
    </r>
  </si>
  <si>
    <r>
      <rPr>
        <sz val="10"/>
        <rFont val="Calibri"/>
        <family val="34"/>
      </rPr>
      <t>Collegamento downstream all'hub</t>
    </r>
  </si>
  <si>
    <r>
      <rPr>
        <sz val="10"/>
        <rFont val="Calibri"/>
        <family val="34"/>
      </rPr>
      <t>Connettore femmina di tipo USB A</t>
    </r>
  </si>
  <si>
    <r>
      <rPr>
        <sz val="10"/>
        <rFont val="Calibri"/>
        <family val="34"/>
      </rPr>
      <t>Porta audio</t>
    </r>
  </si>
  <si>
    <r>
      <rPr>
        <sz val="10"/>
        <rFont val="Calibri"/>
        <family val="34"/>
      </rPr>
      <t>Mini-jack stereo canale 2.0 da 3,5 mm</t>
    </r>
  </si>
  <si>
    <r>
      <rPr>
        <sz val="10"/>
        <rFont val="Calibri"/>
        <family val="34"/>
      </rPr>
      <t>Porta Ethernet</t>
    </r>
  </si>
  <si>
    <r>
      <rPr>
        <sz val="10"/>
        <rFont val="Calibri"/>
        <family val="34"/>
      </rPr>
      <t>Connettore RJ45 10/100/1000</t>
    </r>
  </si>
  <si>
    <r>
      <rPr>
        <sz val="10"/>
        <rFont val="Calibri"/>
        <family val="34"/>
      </rPr>
      <t>Risoluzione video</t>
    </r>
  </si>
  <si>
    <r>
      <rPr>
        <sz val="10"/>
        <rFont val="Calibri"/>
        <family val="34"/>
      </rPr>
      <t>2048 x 1152</t>
    </r>
  </si>
  <si>
    <r>
      <rPr>
        <sz val="10"/>
        <rFont val="Calibri"/>
        <family val="34"/>
      </rPr>
      <t>canale 2.0 (5.1 via HDMI)</t>
    </r>
  </si>
  <si>
    <r>
      <rPr>
        <sz val="10"/>
        <rFont val="Calibri"/>
        <family val="34"/>
      </rPr>
      <t>Peso</t>
    </r>
  </si>
  <si>
    <r>
      <rPr>
        <sz val="10"/>
        <rFont val="Calibri"/>
        <family val="34"/>
      </rPr>
      <t>380 g max</t>
    </r>
  </si>
  <si>
    <r>
      <rPr>
        <sz val="10"/>
        <rFont val="Calibri"/>
        <family val="34"/>
      </rPr>
      <t>Conformità</t>
    </r>
  </si>
  <si>
    <r>
      <rPr>
        <sz val="10"/>
        <rFont val="Calibri"/>
        <family val="34"/>
      </rPr>
      <t>CE, FCC, IC, C-Tick, GOST</t>
    </r>
  </si>
  <si>
    <r>
      <rPr>
        <sz val="10"/>
        <rFont val="Calibri"/>
        <family val="34"/>
      </rPr>
      <t>Posizionamento</t>
    </r>
  </si>
  <si>
    <r>
      <rPr>
        <sz val="10"/>
        <rFont val="Calibri"/>
        <family val="34"/>
      </rPr>
      <t>Verticale</t>
    </r>
  </si>
  <si>
    <t>Schermo</t>
  </si>
  <si>
    <t>Hard Disk</t>
  </si>
  <si>
    <t>Scheda video</t>
  </si>
  <si>
    <t>Webcam</t>
  </si>
  <si>
    <t>Porte</t>
  </si>
  <si>
    <t>Tastiera</t>
  </si>
  <si>
    <t>Mouse</t>
  </si>
  <si>
    <t>Wireless</t>
  </si>
  <si>
    <t>Sistema Operativo</t>
  </si>
  <si>
    <t>16GB</t>
  </si>
  <si>
    <t>Fusion Drive da 1TB</t>
  </si>
  <si>
    <t>2GB di memoria GDDR5</t>
  </si>
  <si>
    <t>Personal Computer All-in-one con monitor da 27" - CARATTERISTICHE TECNICHE MINIME</t>
  </si>
  <si>
    <t>Schermo retina 5k da 27"</t>
  </si>
  <si>
    <t>Almeno quad-core 4GHz</t>
  </si>
  <si>
    <t>RAM</t>
  </si>
  <si>
    <t>HD</t>
  </si>
  <si>
    <t>4 porte USB 3, 2 porte Thunderbolt, Uscita Mini DisplayPort, Gigabit Ethernet</t>
  </si>
  <si>
    <t>Superficie Multi-Touch ultraliscia con supporto per i gesti di base</t>
  </si>
  <si>
    <t>Wi-Fi 802.11ac</t>
  </si>
  <si>
    <t>OS X</t>
  </si>
  <si>
    <t>Tastiera di dimensioni regolari con 79 tasti (ISO), compresi 12 tasti funzione e 4 tasti freccia</t>
  </si>
  <si>
    <r>
      <rPr>
        <b/>
        <sz val="10"/>
        <rFont val="Calibri"/>
        <family val="34"/>
      </rPr>
      <t>Monitor per PC - CARATTERISTICHE TECNICHE MINIME</t>
    </r>
  </si>
  <si>
    <r>
      <rPr>
        <sz val="10"/>
        <rFont val="Calibri"/>
        <family val="34"/>
      </rPr>
      <t>Tipo</t>
    </r>
  </si>
  <si>
    <r>
      <rPr>
        <sz val="10"/>
        <rFont val="Calibri"/>
        <family val="34"/>
      </rPr>
      <t>Monitor LCD IPS, retroilluminazione a LED</t>
    </r>
  </si>
  <si>
    <r>
      <rPr>
        <sz val="10"/>
        <rFont val="Calibri"/>
        <family val="34"/>
      </rPr>
      <t xml:space="preserve">Dimensione            display
</t>
    </r>
    <r>
      <rPr>
        <sz val="10"/>
        <rFont val="Calibri"/>
        <family val="34"/>
      </rPr>
      <t>(diagonale)</t>
    </r>
  </si>
  <si>
    <r>
      <rPr>
        <sz val="10"/>
        <rFont val="Calibri"/>
        <family val="34"/>
      </rPr>
      <t>23"</t>
    </r>
  </si>
  <si>
    <r>
      <rPr>
        <sz val="10"/>
        <rFont val="Calibri"/>
        <family val="34"/>
      </rPr>
      <t>Proporzioni</t>
    </r>
  </si>
  <si>
    <r>
      <rPr>
        <sz val="10"/>
        <rFont val="Calibri"/>
        <family val="34"/>
      </rPr>
      <t>Wide screen a schermo piatto 16:9</t>
    </r>
  </si>
  <si>
    <r>
      <rPr>
        <sz val="10"/>
        <rFont val="Calibri"/>
        <family val="34"/>
      </rPr>
      <t>Risoluzione</t>
    </r>
  </si>
  <si>
    <r>
      <rPr>
        <sz val="10"/>
        <rFont val="Calibri"/>
        <family val="34"/>
      </rPr>
      <t>1.920 x 1.080 a 60hz</t>
    </r>
  </si>
  <si>
    <r>
      <rPr>
        <sz val="10"/>
        <rFont val="Calibri"/>
        <family val="34"/>
      </rPr>
      <t>Pixel pitch</t>
    </r>
  </si>
  <si>
    <r>
      <rPr>
        <sz val="10"/>
        <rFont val="Calibri"/>
        <family val="34"/>
      </rPr>
      <t>0,265 mm</t>
    </r>
  </si>
  <si>
    <r>
      <rPr>
        <sz val="10"/>
        <rFont val="Calibri"/>
        <family val="34"/>
      </rPr>
      <t>Luminosità</t>
    </r>
  </si>
  <si>
    <r>
      <rPr>
        <sz val="10"/>
        <rFont val="Calibri"/>
        <family val="34"/>
      </rPr>
      <t>250 cd/m²</t>
    </r>
  </si>
  <si>
    <r>
      <rPr>
        <sz val="10"/>
        <rFont val="Calibri"/>
        <family val="34"/>
      </rPr>
      <t>Livello di contrasto</t>
    </r>
  </si>
  <si>
    <r>
      <rPr>
        <sz val="10"/>
        <rFont val="Calibri"/>
        <family val="34"/>
      </rPr>
      <t>1000:1 tipico, 20.000.000:1 dinamico</t>
    </r>
  </si>
  <si>
    <r>
      <rPr>
        <sz val="10"/>
        <rFont val="Calibri"/>
        <family val="34"/>
      </rPr>
      <t>Tempo di risposta</t>
    </r>
  </si>
  <si>
    <r>
      <rPr>
        <sz val="10"/>
        <rFont val="Calibri"/>
        <family val="34"/>
      </rPr>
      <t>7 ms tipico</t>
    </r>
  </si>
  <si>
    <r>
      <rPr>
        <sz val="10"/>
        <rFont val="Calibri"/>
        <family val="34"/>
      </rPr>
      <t>Dispositivi integrati</t>
    </r>
  </si>
  <si>
    <r>
      <rPr>
        <sz val="10"/>
        <rFont val="Calibri"/>
        <family val="34"/>
      </rPr>
      <t xml:space="preserve">Altoparlanti, Ingresso audio PC, Uscita cuffia
</t>
    </r>
    <r>
      <rPr>
        <sz val="10"/>
        <rFont val="Calibri"/>
        <family val="34"/>
      </rPr>
      <t>3 porte USB 2.0 (cavo USB incluso) Webcam 2 megapixel con microfono Regolazione dell’altezza e dell’inclinazione Sensore di presenza</t>
    </r>
  </si>
  <si>
    <r>
      <rPr>
        <sz val="10"/>
        <rFont val="Calibri"/>
        <family val="34"/>
      </rPr>
      <t>Segnale di ingresso</t>
    </r>
  </si>
  <si>
    <r>
      <rPr>
        <sz val="10"/>
        <rFont val="Calibri"/>
        <family val="34"/>
      </rPr>
      <t>1 VGA, 1 DVI-D, 1 DisplayPort (inclusi 1 cavo VGA, 1 Cavo DP, 1 cavo DVI)</t>
    </r>
  </si>
  <si>
    <r>
      <rPr>
        <sz val="10"/>
        <rFont val="Calibri"/>
        <family val="34"/>
      </rPr>
      <t>Conformità e standard</t>
    </r>
  </si>
  <si>
    <r>
      <rPr>
        <sz val="10"/>
        <rFont val="Calibri"/>
        <family val="34"/>
      </rPr>
      <t>Energy Star 5.0, EPEAT Gold, TCO Edge, RoHS</t>
    </r>
  </si>
  <si>
    <r>
      <rPr>
        <b/>
        <sz val="10"/>
        <rFont val="Calibri"/>
        <family val="34"/>
      </rPr>
      <t>Notebook Fascia Alta - CARATTERISTICHE TECNICHE MINIME</t>
    </r>
  </si>
  <si>
    <r>
      <rPr>
        <sz val="10"/>
        <rFont val="Calibri"/>
        <family val="34"/>
      </rPr>
      <t>Microsoft Windows 10 Pro 64-bit</t>
    </r>
  </si>
  <si>
    <r>
      <rPr>
        <b/>
        <sz val="10"/>
        <rFont val="Calibri"/>
        <family val="34"/>
      </rPr>
      <t>Top di gamma (il più performante) del modello di notebook offerto</t>
    </r>
  </si>
  <si>
    <r>
      <rPr>
        <sz val="10"/>
        <rFont val="Calibri"/>
        <family val="34"/>
      </rPr>
      <t>Almeno 20 GB</t>
    </r>
  </si>
  <si>
    <r>
      <rPr>
        <sz val="10"/>
        <rFont val="Calibri"/>
        <family val="34"/>
      </rPr>
      <t>Hard disk drive</t>
    </r>
  </si>
  <si>
    <r>
      <rPr>
        <sz val="10"/>
        <rFont val="Calibri"/>
        <family val="34"/>
      </rPr>
      <t>SSD SATA III, 512 GB</t>
    </r>
  </si>
  <si>
    <r>
      <rPr>
        <sz val="10"/>
        <rFont val="Calibri"/>
        <family val="34"/>
      </rPr>
      <t>Interfacce</t>
    </r>
  </si>
  <si>
    <r>
      <rPr>
        <sz val="10"/>
        <rFont val="Calibri"/>
        <family val="34"/>
      </rPr>
      <t xml:space="preserve">1 x DC-in, 2  x USB 3.0 total, 1 x HDMI, 1 x Ethernet (RJ-45), 1 x
</t>
    </r>
    <r>
      <rPr>
        <sz val="10"/>
        <rFont val="Calibri"/>
        <family val="34"/>
      </rPr>
      <t>Docking connector per Port Replicator, 1 x SIM card slot, 1 slot per memory card</t>
    </r>
  </si>
  <si>
    <r>
      <rPr>
        <sz val="10"/>
        <rFont val="Calibri"/>
        <family val="34"/>
      </rPr>
      <t>Altre funzionalità</t>
    </r>
  </si>
  <si>
    <r>
      <rPr>
        <sz val="10"/>
        <rFont val="Calibri"/>
        <family val="34"/>
      </rPr>
      <t>Lettore smartcard, tastiera italiana retroilluminata, NFC</t>
    </r>
  </si>
  <si>
    <r>
      <rPr>
        <sz val="10"/>
        <rFont val="Calibri"/>
        <family val="34"/>
      </rPr>
      <t>Display</t>
    </r>
  </si>
  <si>
    <r>
      <rPr>
        <sz val="10"/>
        <rFont val="Calibri"/>
        <family val="34"/>
      </rPr>
      <t>13.3", LED backlight, (WQHD), Glare IGZO touch display</t>
    </r>
  </si>
  <si>
    <r>
      <rPr>
        <sz val="10"/>
        <rFont val="Calibri"/>
        <family val="34"/>
      </rPr>
      <t>HD</t>
    </r>
  </si>
  <si>
    <r>
      <rPr>
        <sz val="10"/>
        <rFont val="Calibri"/>
        <family val="34"/>
      </rPr>
      <t>Camera</t>
    </r>
  </si>
  <si>
    <r>
      <rPr>
        <sz val="10"/>
        <rFont val="Calibri"/>
        <family val="34"/>
      </rPr>
      <t>Built-in webcam (HD)</t>
    </r>
  </si>
  <si>
    <r>
      <rPr>
        <sz val="10"/>
        <rFont val="Calibri"/>
        <family val="34"/>
      </rPr>
      <t>Peso base (privo di accessori)</t>
    </r>
  </si>
  <si>
    <r>
      <rPr>
        <sz val="10"/>
        <rFont val="Calibri"/>
        <family val="34"/>
      </rPr>
      <t>Max 1.3 kg</t>
    </r>
  </si>
  <si>
    <r>
      <rPr>
        <sz val="10"/>
        <rFont val="Calibri"/>
        <family val="34"/>
      </rPr>
      <t>Dimensioni (W x D x H)</t>
    </r>
  </si>
  <si>
    <r>
      <rPr>
        <sz val="10"/>
        <rFont val="Calibri"/>
        <family val="34"/>
      </rPr>
      <t>325 x 225 x 27 mm</t>
    </r>
  </si>
  <si>
    <r>
      <rPr>
        <sz val="10"/>
        <rFont val="Calibri"/>
        <family val="34"/>
      </rPr>
      <t>batteria</t>
    </r>
  </si>
  <si>
    <r>
      <rPr>
        <sz val="10"/>
        <rFont val="Calibri"/>
        <family val="34"/>
      </rPr>
      <t>6 celle, 77Wh</t>
    </r>
  </si>
  <si>
    <r>
      <rPr>
        <sz val="10"/>
        <rFont val="Calibri"/>
        <family val="34"/>
      </rPr>
      <t>3G/4G</t>
    </r>
  </si>
  <si>
    <r>
      <rPr>
        <sz val="10"/>
        <rFont val="Calibri"/>
        <family val="34"/>
      </rPr>
      <t>Modulo LTE</t>
    </r>
  </si>
  <si>
    <r>
      <rPr>
        <sz val="10"/>
        <rFont val="Calibri"/>
        <family val="34"/>
      </rPr>
      <t>WLAN</t>
    </r>
  </si>
  <si>
    <r>
      <rPr>
        <sz val="10"/>
        <rFont val="Calibri"/>
        <family val="34"/>
      </rPr>
      <t>Dual Band Wireless ac con Bluetooth</t>
    </r>
  </si>
  <si>
    <r>
      <rPr>
        <sz val="10"/>
        <rFont val="Calibri"/>
        <family val="34"/>
      </rPr>
      <t>LAN</t>
    </r>
  </si>
  <si>
    <r>
      <rPr>
        <sz val="10"/>
        <rFont val="Calibri"/>
        <family val="34"/>
      </rPr>
      <t>Built-in 10/100/1,000 MBit/s</t>
    </r>
  </si>
  <si>
    <r>
      <rPr>
        <sz val="10"/>
        <rFont val="Calibri"/>
        <family val="34"/>
      </rPr>
      <t>Accessori compresi dello stesso brand del notebook</t>
    </r>
  </si>
  <si>
    <r>
      <rPr>
        <sz val="10"/>
        <rFont val="Calibri"/>
        <family val="34"/>
      </rPr>
      <t>memory card 128GB SDXC; DVD reader/write, Mouse, Portreplicator con Alimentatore e tutti i cavi di connessione video  (in  base alle tipologie di  connessione), Alimentatore slim per notebook, Borsa con manici (max 14”)</t>
    </r>
  </si>
  <si>
    <r>
      <rPr>
        <sz val="10"/>
        <rFont val="Calibri"/>
        <family val="34"/>
      </rPr>
      <t xml:space="preserve">Aggiunta opzionale di modulo per la scansione dell’impronta
</t>
    </r>
    <r>
      <rPr>
        <sz val="10"/>
        <rFont val="Calibri"/>
        <family val="34"/>
      </rPr>
      <t>digitale o del palmo della mano; Modulo TPM; software antifurto installato nel bios e abbonamento con validità per almeno 3 anni (tracking, eliminazione remota dati, supporto e collaborazione con le autorità)</t>
    </r>
  </si>
  <si>
    <r>
      <rPr>
        <b/>
        <sz val="10"/>
        <rFont val="Calibri"/>
        <family val="34"/>
      </rPr>
      <t>Notebook Fascia Bassa - CARATTERISTICHE TECNICHE MINIME</t>
    </r>
  </si>
  <si>
    <r>
      <rPr>
        <sz val="10"/>
        <rFont val="Calibri"/>
        <family val="34"/>
      </rPr>
      <t>Microsoft Windows 7 Professional 64-bit</t>
    </r>
  </si>
  <si>
    <r>
      <rPr>
        <b/>
        <sz val="10"/>
        <rFont val="Calibri"/>
        <family val="34"/>
      </rPr>
      <t>Mobilemark 2012 OFFICE PRODUCTIVITY &gt; 80</t>
    </r>
  </si>
  <si>
    <r>
      <rPr>
        <sz val="10"/>
        <rFont val="Calibri"/>
        <family val="34"/>
      </rPr>
      <t>4 GB</t>
    </r>
  </si>
  <si>
    <r>
      <rPr>
        <sz val="10"/>
        <rFont val="Calibri"/>
        <family val="34"/>
      </rPr>
      <t>Storage principale</t>
    </r>
  </si>
  <si>
    <r>
      <rPr>
        <sz val="10"/>
        <rFont val="Calibri"/>
        <family val="34"/>
      </rPr>
      <t>500 GB (5400 rpm)</t>
    </r>
  </si>
  <si>
    <r>
      <rPr>
        <sz val="10"/>
        <rFont val="Calibri"/>
        <family val="34"/>
      </rPr>
      <t>DVD RW</t>
    </r>
  </si>
  <si>
    <r>
      <rPr>
        <sz val="10"/>
        <rFont val="Calibri"/>
        <family val="34"/>
      </rPr>
      <t>retroilluminato a LED HD (1.366 x 768) da 15,6" antiriflesso</t>
    </r>
  </si>
  <si>
    <r>
      <rPr>
        <sz val="10"/>
        <rFont val="Calibri"/>
        <family val="34"/>
      </rPr>
      <t>Scheda grafica</t>
    </r>
  </si>
  <si>
    <r>
      <rPr>
        <sz val="10"/>
        <rFont val="Calibri"/>
        <family val="34"/>
      </rPr>
      <t>Webcam</t>
    </r>
  </si>
  <si>
    <r>
      <rPr>
        <sz val="10"/>
        <rFont val="Calibri"/>
        <family val="34"/>
      </rPr>
      <t>Integrata</t>
    </r>
  </si>
  <si>
    <r>
      <rPr>
        <sz val="10"/>
        <rFont val="Calibri"/>
        <family val="34"/>
      </rPr>
      <t>802.11ac + Bluetooth 4.0, Dual Band 2.4&amp;5 GHz</t>
    </r>
  </si>
  <si>
    <r>
      <rPr>
        <sz val="10"/>
        <rFont val="Calibri"/>
        <family val="34"/>
      </rPr>
      <t>Gigabit Ethernet</t>
    </r>
  </si>
  <si>
    <r>
      <rPr>
        <sz val="10"/>
        <rFont val="Calibri"/>
        <family val="34"/>
      </rPr>
      <t>Batteria</t>
    </r>
  </si>
  <si>
    <r>
      <rPr>
        <sz val="10"/>
        <rFont val="Calibri"/>
        <family val="34"/>
      </rPr>
      <t>4 celle 40 Wh</t>
    </r>
  </si>
  <si>
    <r>
      <rPr>
        <sz val="10"/>
        <rFont val="Calibri"/>
        <family val="34"/>
      </rPr>
      <t>VGA, Jack combinato per cuffia/ microfono, LAN, 1 x USB 3.0, 2 USB 2.0</t>
    </r>
  </si>
  <si>
    <r>
      <rPr>
        <sz val="10"/>
        <rFont val="Calibri"/>
        <family val="34"/>
      </rPr>
      <t>Lettore di schede di memoria</t>
    </r>
  </si>
  <si>
    <r>
      <rPr>
        <sz val="10"/>
        <rFont val="Calibri"/>
        <family val="34"/>
      </rPr>
      <t>Slot SD</t>
    </r>
  </si>
  <si>
    <r>
      <rPr>
        <sz val="10"/>
        <rFont val="Calibri"/>
        <family val="34"/>
      </rPr>
      <t>Circa 2.5 kg</t>
    </r>
  </si>
  <si>
    <r>
      <rPr>
        <sz val="10"/>
        <rFont val="Calibri"/>
        <family val="34"/>
      </rPr>
      <t>EPEAT Silver</t>
    </r>
  </si>
  <si>
    <r>
      <rPr>
        <b/>
        <sz val="10"/>
        <rFont val="Calibri"/>
        <family val="34"/>
      </rPr>
      <t>Notebook Fascia Media - CARATTERISTICHE TECNICHE MINIME</t>
    </r>
  </si>
  <si>
    <r>
      <rPr>
        <sz val="10"/>
        <rFont val="Calibri"/>
        <family val="34"/>
      </rPr>
      <t>8 GB</t>
    </r>
  </si>
  <si>
    <r>
      <rPr>
        <sz val="10"/>
        <rFont val="Calibri"/>
        <family val="34"/>
      </rPr>
      <t>15,6" antiriflesso HD retroilluminato a LED</t>
    </r>
  </si>
  <si>
    <r>
      <rPr>
        <sz val="10"/>
        <rFont val="Calibri"/>
        <family val="34"/>
      </rPr>
      <t>Ethernet (10/100/1000), Wireless Combo 802.11b/g/n (1x1) e Bluetooth 4.0</t>
    </r>
  </si>
  <si>
    <r>
      <rPr>
        <sz val="10"/>
        <rFont val="Calibri"/>
        <family val="34"/>
      </rPr>
      <t xml:space="preserve">2 USB 3.0, 1 USB 2.0, 1 HDMI, 1 cuffia, 1 microfono, 1 alimentatore CA, 1 RJ-
</t>
    </r>
    <r>
      <rPr>
        <sz val="10"/>
        <rFont val="Calibri"/>
        <family val="34"/>
      </rPr>
      <t>45, 1 VGA</t>
    </r>
  </si>
  <si>
    <r>
      <rPr>
        <sz val="10"/>
        <rFont val="Calibri"/>
        <family val="34"/>
      </rPr>
      <t>SATA almeno 500GB (5400 rpm)</t>
    </r>
  </si>
  <si>
    <r>
      <rPr>
        <sz val="10"/>
        <rFont val="Calibri"/>
        <family val="34"/>
      </rPr>
      <t>DVD+/-RW integrato, non esterno</t>
    </r>
  </si>
  <si>
    <r>
      <rPr>
        <sz val="10"/>
        <rFont val="Calibri"/>
        <family val="34"/>
      </rPr>
      <t xml:space="preserve">Dispositivo                     di
</t>
    </r>
    <r>
      <rPr>
        <sz val="10"/>
        <rFont val="Calibri"/>
        <family val="34"/>
      </rPr>
      <t>puntamento</t>
    </r>
  </si>
  <si>
    <r>
      <rPr>
        <sz val="10"/>
        <rFont val="Calibri"/>
        <family val="34"/>
      </rPr>
      <t xml:space="preserve">Touchpad    con    supporto    dei    gesti,    pulsante    on/off,    scorrimento
</t>
    </r>
    <r>
      <rPr>
        <sz val="10"/>
        <rFont val="Calibri"/>
        <family val="34"/>
      </rPr>
      <t>bidirezionale, supporto di tocchi e gesti e pinch to zoom</t>
    </r>
  </si>
  <si>
    <r>
      <rPr>
        <sz val="10"/>
        <rFont val="Calibri"/>
        <family val="34"/>
      </rPr>
      <t>Fotocamera integrata</t>
    </r>
  </si>
  <si>
    <r>
      <rPr>
        <sz val="10"/>
        <rFont val="Calibri"/>
        <family val="34"/>
      </rPr>
      <t>Webcam HD</t>
    </r>
  </si>
  <si>
    <r>
      <rPr>
        <sz val="10"/>
        <rFont val="Calibri"/>
        <family val="34"/>
      </rPr>
      <t>BIOS Protection, TPM Embedded Security Chip</t>
    </r>
  </si>
  <si>
    <r>
      <rPr>
        <sz val="10"/>
        <rFont val="Calibri"/>
        <family val="34"/>
      </rPr>
      <t>Accessori compresi</t>
    </r>
  </si>
  <si>
    <r>
      <rPr>
        <sz val="10"/>
        <rFont val="Calibri"/>
        <family val="34"/>
      </rPr>
      <t>Borsa dello stesso brand del notebook</t>
    </r>
  </si>
  <si>
    <r>
      <rPr>
        <b/>
        <sz val="10"/>
        <rFont val="Calibri"/>
        <family val="34"/>
      </rPr>
      <t>Parametri minimi clock 2.5Ghz, 4 cores, 6MB cache L3, GPU integrata, processo costruttivo a 22 nmroot</t>
    </r>
  </si>
  <si>
    <r>
      <rPr>
        <sz val="10"/>
        <rFont val="Calibri"/>
        <family val="34"/>
      </rPr>
      <t>16 GB</t>
    </r>
  </si>
  <si>
    <r>
      <rPr>
        <sz val="10"/>
        <rFont val="Calibri"/>
        <family val="34"/>
      </rPr>
      <t>750 GB Sata</t>
    </r>
  </si>
  <si>
    <r>
      <rPr>
        <sz val="10"/>
        <rFont val="Calibri"/>
        <family val="34"/>
      </rPr>
      <t>DVD±RW (±R DL) / DVD-RAM</t>
    </r>
  </si>
  <si>
    <r>
      <rPr>
        <sz val="10"/>
        <rFont val="Calibri"/>
        <family val="34"/>
      </rPr>
      <t>17.3" 16:9 Retroilluminazione a LED,antiriflesso, 1920 x 1080 ( Full HD )</t>
    </r>
  </si>
  <si>
    <r>
      <rPr>
        <sz val="10"/>
        <rFont val="Calibri"/>
        <family val="34"/>
      </rPr>
      <t>Dedicata con 4 GB GDDR5 SDRAM</t>
    </r>
  </si>
  <si>
    <r>
      <rPr>
        <sz val="10"/>
        <rFont val="Calibri"/>
        <family val="34"/>
      </rPr>
      <t>Bluetooth 4.0, 802.11ac dual band</t>
    </r>
  </si>
  <si>
    <r>
      <rPr>
        <sz val="10"/>
        <rFont val="Calibri"/>
        <family val="34"/>
      </rPr>
      <t>a lunga durata</t>
    </r>
  </si>
  <si>
    <r>
      <rPr>
        <sz val="10"/>
        <rFont val="Calibri"/>
        <family val="34"/>
      </rPr>
      <t>VGA,  DisplayPort, Thunderbolt,Jack combinato per  cuffia/  microfono, LAN, 3 x USB 3.0, 1 x USB 2.0</t>
    </r>
  </si>
  <si>
    <r>
      <rPr>
        <sz val="10"/>
        <rFont val="Calibri"/>
        <family val="34"/>
      </rPr>
      <t xml:space="preserve">Lettore     di     schede     di
</t>
    </r>
    <r>
      <rPr>
        <sz val="10"/>
        <rFont val="Calibri"/>
        <family val="34"/>
      </rPr>
      <t>memoria</t>
    </r>
  </si>
  <si>
    <r>
      <rPr>
        <sz val="10"/>
        <rFont val="Calibri"/>
        <family val="34"/>
      </rPr>
      <t>scheda SDHC</t>
    </r>
  </si>
  <si>
    <r>
      <rPr>
        <sz val="10"/>
        <rFont val="Calibri"/>
        <family val="34"/>
      </rPr>
      <t xml:space="preserve">Trusted Platform Module (TPM 1.2) Security Chip , lettore di impronte
</t>
    </r>
    <r>
      <rPr>
        <sz val="10"/>
        <rFont val="Calibri"/>
        <family val="34"/>
      </rPr>
      <t>digitali, lettore SmartCard</t>
    </r>
  </si>
  <si>
    <r>
      <rPr>
        <sz val="10"/>
        <rFont val="Calibri"/>
        <family val="34"/>
      </rPr>
      <t>Circa 3.5 kg</t>
    </r>
  </si>
  <si>
    <r>
      <rPr>
        <sz val="10"/>
        <rFont val="Calibri"/>
        <family val="34"/>
      </rPr>
      <t>EPEAT Gold</t>
    </r>
  </si>
  <si>
    <r>
      <rPr>
        <b/>
        <sz val="10"/>
        <rFont val="Calibri"/>
        <family val="34"/>
      </rPr>
      <t>Notebook 15" con sistema operativo OS X - CARATTERISTICHE TECNICHE MINIME</t>
    </r>
  </si>
  <si>
    <r>
      <rPr>
        <sz val="10"/>
        <rFont val="Calibri"/>
        <family val="34"/>
      </rPr>
      <t>Schermo retina 15.4”</t>
    </r>
  </si>
  <si>
    <r>
      <rPr>
        <sz val="10"/>
        <rFont val="Calibri"/>
        <family val="34"/>
      </rPr>
      <t>Flash Drive 1TB</t>
    </r>
  </si>
  <si>
    <r>
      <rPr>
        <sz val="10"/>
        <rFont val="Calibri"/>
        <family val="34"/>
      </rPr>
      <t xml:space="preserve">Sistema
</t>
    </r>
    <r>
      <rPr>
        <sz val="10"/>
        <rFont val="Calibri"/>
        <family val="34"/>
      </rPr>
      <t>operativo</t>
    </r>
  </si>
  <si>
    <r>
      <rPr>
        <sz val="10"/>
        <rFont val="Calibri"/>
        <family val="34"/>
      </rPr>
      <t>OSX ‘El Capitan’ o superiore</t>
    </r>
  </si>
  <si>
    <r>
      <rPr>
        <sz val="10"/>
        <rFont val="Calibri"/>
        <family val="34"/>
      </rPr>
      <t>Tastiera retroilluminata</t>
    </r>
  </si>
  <si>
    <r>
      <rPr>
        <sz val="10"/>
        <rFont val="Calibri"/>
        <family val="34"/>
      </rPr>
      <t>Adattatori</t>
    </r>
  </si>
  <si>
    <r>
      <rPr>
        <sz val="10"/>
        <rFont val="Calibri"/>
        <family val="34"/>
      </rPr>
      <t xml:space="preserve">Adattatore Thunderbolt-Gigabit Ethernet Apple,
</t>
    </r>
    <r>
      <rPr>
        <sz val="10"/>
        <rFont val="Calibri"/>
        <family val="34"/>
      </rPr>
      <t>Adattatore Mini DisplayPort-VGA, Adattatore Mini DisplayPort-DVI, superdrive usb</t>
    </r>
  </si>
  <si>
    <r>
      <rPr>
        <sz val="10"/>
        <rFont val="Calibri"/>
        <family val="34"/>
      </rPr>
      <t>Schermo retina 13.3”</t>
    </r>
  </si>
  <si>
    <r>
      <rPr>
        <sz val="10"/>
        <rFont val="Calibri"/>
        <family val="34"/>
      </rPr>
      <t>Circa 1.6 kg</t>
    </r>
  </si>
  <si>
    <r>
      <rPr>
        <sz val="11"/>
        <rFont val="Calibri"/>
        <family val="34"/>
      </rPr>
      <t>Batteria</t>
    </r>
  </si>
  <si>
    <r>
      <rPr>
        <sz val="11"/>
        <rFont val="Calibri"/>
        <family val="34"/>
      </rPr>
      <t>agli ioni di litio</t>
    </r>
  </si>
  <si>
    <r>
      <rPr>
        <sz val="11"/>
        <rFont val="Calibri"/>
        <family val="34"/>
      </rPr>
      <t>display</t>
    </r>
  </si>
  <si>
    <r>
      <rPr>
        <sz val="11"/>
        <rFont val="Calibri"/>
        <family val="34"/>
      </rPr>
      <t>retroilluminato a 4 righe</t>
    </r>
  </si>
  <si>
    <r>
      <rPr>
        <sz val="11"/>
        <rFont val="Calibri"/>
        <family val="34"/>
      </rPr>
      <t>Caratteri</t>
    </r>
  </si>
  <si>
    <r>
      <rPr>
        <sz val="11"/>
        <rFont val="Calibri"/>
        <family val="34"/>
      </rPr>
      <t xml:space="preserve">8   caratteri,   7   dimensioni   carattere,   10   stili,   8   bordi   e
</t>
    </r>
    <r>
      <rPr>
        <sz val="11"/>
        <rFont val="Calibri"/>
        <family val="34"/>
      </rPr>
      <t>sottolineatura</t>
    </r>
  </si>
  <si>
    <r>
      <rPr>
        <sz val="11"/>
        <rFont val="Calibri"/>
        <family val="34"/>
      </rPr>
      <t>Memoria</t>
    </r>
  </si>
  <si>
    <r>
      <rPr>
        <sz val="11"/>
        <rFont val="Calibri"/>
        <family val="34"/>
      </rPr>
      <t>10 etichette (ultima stampata + precedenti 9)</t>
    </r>
  </si>
  <si>
    <r>
      <rPr>
        <sz val="11"/>
        <rFont val="Calibri"/>
        <family val="34"/>
      </rPr>
      <t>Codici a barre</t>
    </r>
  </si>
  <si>
    <r>
      <rPr>
        <sz val="11"/>
        <rFont val="Calibri"/>
        <family val="34"/>
      </rPr>
      <t xml:space="preserve">Stampa codici a barre: UPC-E, Code-39, Code-128, EAN 13, EAN 8,
</t>
    </r>
    <r>
      <rPr>
        <sz val="11"/>
        <rFont val="Calibri"/>
        <family val="34"/>
      </rPr>
      <t>UPC-A</t>
    </r>
  </si>
  <si>
    <r>
      <rPr>
        <sz val="11"/>
        <rFont val="Calibri"/>
        <family val="34"/>
      </rPr>
      <t>Altre caratteristiche</t>
    </r>
  </si>
  <si>
    <r>
      <rPr>
        <sz val="11"/>
        <rFont val="Calibri"/>
        <family val="34"/>
      </rPr>
      <t xml:space="preserve">Accesso rapido a simboli speciali, tra cui punteggiatura, simboli di
</t>
    </r>
    <r>
      <rPr>
        <sz val="11"/>
        <rFont val="Calibri"/>
        <family val="34"/>
      </rPr>
      <t>valuta e segni diacritici (ad esempio é, à, ç..) Spegnimento automatico</t>
    </r>
  </si>
  <si>
    <r>
      <rPr>
        <sz val="11"/>
        <rFont val="Calibri"/>
        <family val="34"/>
      </rPr>
      <t>Connettività PC</t>
    </r>
  </si>
  <si>
    <r>
      <rPr>
        <sz val="11"/>
        <rFont val="Calibri"/>
        <family val="34"/>
      </rPr>
      <t>Software</t>
    </r>
  </si>
  <si>
    <r>
      <rPr>
        <sz val="11"/>
        <rFont val="Calibri"/>
        <family val="34"/>
      </rPr>
      <t>Software proprietario incluso, compatibile con Windows e MacOS</t>
    </r>
  </si>
  <si>
    <r>
      <rPr>
        <sz val="11"/>
        <rFont val="Calibri"/>
        <family val="34"/>
      </rPr>
      <t>Tipi di etichette</t>
    </r>
  </si>
  <si>
    <r>
      <rPr>
        <sz val="11"/>
        <rFont val="Calibri"/>
        <family val="34"/>
      </rPr>
      <t>6 mm, 9 mm, 12 mm, 19 mm</t>
    </r>
  </si>
  <si>
    <r>
      <rPr>
        <sz val="11"/>
        <rFont val="Calibri"/>
        <family val="34"/>
      </rPr>
      <t>Peso</t>
    </r>
  </si>
  <si>
    <r>
      <rPr>
        <sz val="11"/>
        <rFont val="Calibri"/>
        <family val="34"/>
      </rPr>
      <t>Max 500 g</t>
    </r>
  </si>
  <si>
    <r>
      <rPr>
        <sz val="11"/>
        <rFont val="Calibri"/>
        <family val="34"/>
      </rPr>
      <t>Set nastri supplementare</t>
    </r>
  </si>
  <si>
    <r>
      <rPr>
        <sz val="11"/>
        <rFont val="Calibri"/>
        <family val="34"/>
      </rPr>
      <t xml:space="preserve">5 Nastri dello stesso brand dell’etichettatrice, dimensioni 12mm x
</t>
    </r>
    <r>
      <rPr>
        <sz val="11"/>
        <rFont val="Calibri"/>
        <family val="34"/>
      </rPr>
      <t>7m</t>
    </r>
  </si>
  <si>
    <r>
      <rPr>
        <sz val="10"/>
        <rFont val="Calibri"/>
        <family val="34"/>
      </rPr>
      <t>Velocità di stampa</t>
    </r>
  </si>
  <si>
    <r>
      <rPr>
        <sz val="10"/>
        <rFont val="Calibri"/>
        <family val="34"/>
      </rPr>
      <t>Almeno 70 etichette/minuto</t>
    </r>
  </si>
  <si>
    <r>
      <rPr>
        <sz val="10"/>
        <rFont val="Calibri"/>
        <family val="34"/>
      </rPr>
      <t>600x300 dpi</t>
    </r>
  </si>
  <si>
    <r>
      <rPr>
        <sz val="10"/>
        <rFont val="Calibri"/>
        <family val="34"/>
      </rPr>
      <t xml:space="preserve">Larghezza       max       di
</t>
    </r>
    <r>
      <rPr>
        <sz val="10"/>
        <rFont val="Calibri"/>
        <family val="34"/>
      </rPr>
      <t>stampa</t>
    </r>
  </si>
  <si>
    <r>
      <rPr>
        <sz val="10"/>
        <rFont val="Calibri"/>
        <family val="34"/>
      </rPr>
      <t>56 mm</t>
    </r>
  </si>
  <si>
    <r>
      <rPr>
        <sz val="10"/>
        <rFont val="Calibri"/>
        <family val="34"/>
      </rPr>
      <t xml:space="preserve">guida    etichetta,    software    incluso,    tecnologia    di    stampa    a
</t>
    </r>
    <r>
      <rPr>
        <sz val="10"/>
        <rFont val="Calibri"/>
        <family val="34"/>
      </rPr>
      <t>trasferimento termico</t>
    </r>
  </si>
  <si>
    <r>
      <rPr>
        <sz val="10"/>
        <rFont val="Calibri"/>
        <family val="34"/>
      </rPr>
      <t xml:space="preserve">Dimensioni        massime
</t>
    </r>
    <r>
      <rPr>
        <sz val="10"/>
        <rFont val="Calibri"/>
        <family val="34"/>
      </rPr>
      <t>(LxPxA)</t>
    </r>
  </si>
  <si>
    <r>
      <rPr>
        <sz val="10"/>
        <rFont val="Calibri"/>
        <family val="34"/>
      </rPr>
      <t>15x20x15 (cm)</t>
    </r>
  </si>
  <si>
    <r>
      <rPr>
        <sz val="10"/>
        <rFont val="Calibri"/>
        <family val="34"/>
      </rPr>
      <t>Peso max</t>
    </r>
  </si>
  <si>
    <r>
      <rPr>
        <sz val="10"/>
        <rFont val="Calibri"/>
        <family val="34"/>
      </rPr>
      <t>800g</t>
    </r>
  </si>
  <si>
    <r>
      <rPr>
        <sz val="10"/>
        <rFont val="Calibri"/>
        <family val="34"/>
      </rPr>
      <t>Connettività</t>
    </r>
  </si>
  <si>
    <r>
      <rPr>
        <sz val="10"/>
        <rFont val="Calibri"/>
        <family val="34"/>
      </rPr>
      <t>USB, cavo incluso</t>
    </r>
  </si>
  <si>
    <r>
      <rPr>
        <sz val="10"/>
        <rFont val="Calibri"/>
        <family val="34"/>
      </rPr>
      <t xml:space="preserve">Sistemi               operativi
</t>
    </r>
    <r>
      <rPr>
        <sz val="10"/>
        <rFont val="Calibri"/>
        <family val="34"/>
      </rPr>
      <t>supportati</t>
    </r>
  </si>
  <si>
    <r>
      <rPr>
        <sz val="10"/>
        <rFont val="Calibri"/>
        <family val="34"/>
      </rPr>
      <t>Microsoft Windows, Mac OS X</t>
    </r>
  </si>
  <si>
    <r>
      <rPr>
        <sz val="10"/>
        <rFont val="Calibri"/>
        <family val="34"/>
      </rPr>
      <t>Dimensioni (L x A x P)</t>
    </r>
  </si>
  <si>
    <r>
      <rPr>
        <sz val="10"/>
        <rFont val="Calibri"/>
        <family val="34"/>
      </rPr>
      <t>126,4 x 86,6 x 94,2 mm</t>
    </r>
  </si>
  <si>
    <r>
      <rPr>
        <sz val="10"/>
        <rFont val="Calibri"/>
        <family val="34"/>
      </rPr>
      <t>Circa 524 g con batteria e scheda di memoria SD</t>
    </r>
  </si>
  <si>
    <r>
      <rPr>
        <sz val="10"/>
        <rFont val="Calibri"/>
        <family val="34"/>
      </rPr>
      <t>Pixel effettivi</t>
    </r>
  </si>
  <si>
    <r>
      <rPr>
        <sz val="10"/>
        <rFont val="Calibri"/>
        <family val="34"/>
      </rPr>
      <t>20,0 megapixel</t>
    </r>
  </si>
  <si>
    <r>
      <rPr>
        <sz val="10"/>
        <rFont val="Calibri"/>
        <family val="34"/>
      </rPr>
      <t xml:space="preserve">Dimensioni del  sensore /
</t>
    </r>
    <r>
      <rPr>
        <sz val="10"/>
        <rFont val="Calibri"/>
        <family val="34"/>
      </rPr>
      <t>Pixel totali</t>
    </r>
  </si>
  <si>
    <r>
      <rPr>
        <sz val="10"/>
        <rFont val="Calibri"/>
        <family val="34"/>
      </rPr>
      <t>Sensore CCD tipo 1/2.3 / Numero totale pixel 20,5 megapixel</t>
    </r>
  </si>
  <si>
    <r>
      <rPr>
        <sz val="10"/>
        <rFont val="Calibri"/>
        <family val="34"/>
      </rPr>
      <t>Apertura</t>
    </r>
  </si>
  <si>
    <r>
      <rPr>
        <sz val="10"/>
        <rFont val="Calibri"/>
        <family val="34"/>
      </rPr>
      <t>F3,0 - 6,5 / 2 step (F3,0 / 8,6 (G), F6,5 / 18,9 (T))</t>
    </r>
  </si>
  <si>
    <r>
      <rPr>
        <sz val="10"/>
        <rFont val="Calibri"/>
        <family val="34"/>
      </rPr>
      <t>Zoom ottico</t>
    </r>
  </si>
  <si>
    <r>
      <rPr>
        <sz val="10"/>
        <rFont val="Calibri"/>
        <family val="34"/>
      </rPr>
      <t>42x</t>
    </r>
  </si>
  <si>
    <r>
      <rPr>
        <sz val="10"/>
        <rFont val="Calibri"/>
        <family val="34"/>
      </rPr>
      <t>Lunghezza focale</t>
    </r>
  </si>
  <si>
    <r>
      <rPr>
        <sz val="10"/>
        <rFont val="Calibri"/>
        <family val="34"/>
      </rPr>
      <t>f = 4,0 - 168,0 mm (22 - 924 mm in equivalente a 35 mm)</t>
    </r>
  </si>
  <si>
    <r>
      <rPr>
        <sz val="10"/>
        <rFont val="Calibri"/>
        <family val="34"/>
      </rPr>
      <t>Zoom ottico extra</t>
    </r>
  </si>
  <si>
    <r>
      <rPr>
        <sz val="10"/>
        <rFont val="Calibri"/>
        <family val="34"/>
      </rPr>
      <t>66,3x (4:3 / 8M), 105,0x (4:3 / sotto 3M)</t>
    </r>
  </si>
  <si>
    <r>
      <rPr>
        <sz val="10"/>
        <rFont val="Calibri"/>
        <family val="34"/>
      </rPr>
      <t>Intelligent Zoom</t>
    </r>
  </si>
  <si>
    <r>
      <rPr>
        <sz val="10"/>
        <rFont val="Calibri"/>
        <family val="34"/>
      </rPr>
      <t>84x</t>
    </r>
  </si>
  <si>
    <r>
      <rPr>
        <sz val="10"/>
        <rFont val="Calibri"/>
        <family val="34"/>
      </rPr>
      <t>Obiettivo</t>
    </r>
  </si>
  <si>
    <r>
      <rPr>
        <sz val="10"/>
        <rFont val="Calibri"/>
        <family val="34"/>
      </rPr>
      <t xml:space="preserve">12 elementi in 9 gruppi/(3 Lenti asferiche / 6 Superfici asferiche / 2 Lenti
</t>
    </r>
    <r>
      <rPr>
        <sz val="10"/>
        <rFont val="Calibri"/>
        <family val="34"/>
      </rPr>
      <t>ED)</t>
    </r>
  </si>
  <si>
    <r>
      <rPr>
        <sz val="10"/>
        <rFont val="Calibri"/>
        <family val="34"/>
      </rPr>
      <t>Zoom digitale</t>
    </r>
  </si>
  <si>
    <r>
      <rPr>
        <sz val="10"/>
        <rFont val="Calibri"/>
        <family val="34"/>
      </rPr>
      <t>Max. 4x</t>
    </r>
  </si>
  <si>
    <r>
      <rPr>
        <sz val="10"/>
        <rFont val="Calibri"/>
        <family val="34"/>
      </rPr>
      <t>Luce di assistenza AF</t>
    </r>
  </si>
  <si>
    <r>
      <rPr>
        <sz val="10"/>
        <rFont val="Calibri"/>
        <family val="34"/>
      </rPr>
      <t>Sì (On/Off)</t>
    </r>
  </si>
  <si>
    <r>
      <rPr>
        <sz val="10"/>
        <rFont val="Calibri"/>
        <family val="34"/>
      </rPr>
      <t>Messa a fuoco</t>
    </r>
  </si>
  <si>
    <r>
      <rPr>
        <sz val="10"/>
        <rFont val="Calibri"/>
        <family val="34"/>
      </rPr>
      <t xml:space="preserve">Normale / AF Macro / Macro Zoom/Quick AF (sempre On), Continuous AF
</t>
    </r>
    <r>
      <rPr>
        <sz val="10"/>
        <rFont val="Calibri"/>
        <family val="34"/>
      </rPr>
      <t>(solo per video)/AF Tracking</t>
    </r>
  </si>
  <si>
    <r>
      <rPr>
        <sz val="10"/>
        <rFont val="Calibri"/>
        <family val="34"/>
      </rPr>
      <t>Velocità otturatore</t>
    </r>
  </si>
  <si>
    <r>
      <rPr>
        <sz val="10"/>
        <rFont val="Calibri"/>
        <family val="34"/>
      </rPr>
      <t>Circa 15 - 1/1.500 s/Modalità cielo stellato: 15, 30, 60 sec</t>
    </r>
  </si>
  <si>
    <r>
      <rPr>
        <sz val="10"/>
        <rFont val="Calibri"/>
        <family val="34"/>
      </rPr>
      <t xml:space="preserve">Modalità                 Ghiera/
</t>
    </r>
    <r>
      <rPr>
        <sz val="10"/>
        <rFont val="Calibri"/>
        <family val="34"/>
      </rPr>
      <t>Modalità pulsante</t>
    </r>
  </si>
  <si>
    <r>
      <rPr>
        <sz val="10"/>
        <rFont val="Calibri"/>
        <family val="34"/>
      </rPr>
      <t xml:space="preserve">Intelligent  Auto,  P,  M,  Scatto  panoramico,  Scena,  Creative  Control,
</t>
    </r>
    <r>
      <rPr>
        <sz val="10"/>
        <rFont val="Calibri"/>
        <family val="34"/>
      </rPr>
      <t>Ritratto, Scenario</t>
    </r>
  </si>
  <si>
    <r>
      <rPr>
        <sz val="10"/>
        <rFont val="Calibri"/>
        <family val="34"/>
      </rPr>
      <t>Video HD</t>
    </r>
  </si>
  <si>
    <r>
      <rPr>
        <sz val="10"/>
        <rFont val="Calibri"/>
        <family val="34"/>
      </rPr>
      <t>1.280 x 720 pixel, 30 fps (HD / Motion JPEG)</t>
    </r>
  </si>
  <si>
    <r>
      <rPr>
        <sz val="10"/>
        <rFont val="Calibri"/>
        <family val="34"/>
      </rPr>
      <t>STD Video</t>
    </r>
  </si>
  <si>
    <r>
      <rPr>
        <sz val="10"/>
        <rFont val="Calibri"/>
        <family val="34"/>
      </rPr>
      <t xml:space="preserve">640 x 480, 30 fps (VGA / Motion JPEG)/320 x 240, 30 fps (QVGA / Motion
</t>
    </r>
    <r>
      <rPr>
        <sz val="10"/>
        <rFont val="Calibri"/>
        <family val="34"/>
      </rPr>
      <t>JPEG)</t>
    </r>
  </si>
  <si>
    <r>
      <rPr>
        <sz val="10"/>
        <rFont val="Calibri"/>
        <family val="34"/>
      </rPr>
      <t>Esposizione</t>
    </r>
  </si>
  <si>
    <r>
      <rPr>
        <sz val="10"/>
        <rFont val="Calibri"/>
        <family val="34"/>
      </rPr>
      <t>Programma AE, Manuale</t>
    </r>
  </si>
  <si>
    <r>
      <rPr>
        <sz val="10"/>
        <rFont val="Calibri"/>
        <family val="34"/>
      </rPr>
      <t xml:space="preserve">Compensazione
</t>
    </r>
    <r>
      <rPr>
        <sz val="10"/>
        <rFont val="Calibri"/>
        <family val="34"/>
      </rPr>
      <t>dell'esposizione</t>
    </r>
  </si>
  <si>
    <r>
      <rPr>
        <sz val="10"/>
        <rFont val="Calibri"/>
        <family val="34"/>
      </rPr>
      <t>1/3 EV step, +/-3 EV</t>
    </r>
  </si>
  <si>
    <r>
      <rPr>
        <sz val="10"/>
        <rFont val="Calibri"/>
        <family val="34"/>
      </rPr>
      <t>Sensibilità ISO</t>
    </r>
  </si>
  <si>
    <r>
      <rPr>
        <sz val="10"/>
        <rFont val="Calibri"/>
        <family val="34"/>
      </rPr>
      <t xml:space="preserve">Auto / ISO / 100 / 200 / 400 / 800 / 1600/Modalità Alta sensibilità (ISO
</t>
    </r>
    <r>
      <rPr>
        <sz val="10"/>
        <rFont val="Calibri"/>
        <family val="34"/>
      </rPr>
      <t>1.600 - 6.400)</t>
    </r>
  </si>
  <si>
    <r>
      <rPr>
        <sz val="10"/>
        <rFont val="Calibri"/>
        <family val="34"/>
      </rPr>
      <t>Bilanciamento del bianco</t>
    </r>
  </si>
  <si>
    <r>
      <rPr>
        <sz val="10"/>
        <rFont val="Calibri"/>
        <family val="34"/>
      </rPr>
      <t xml:space="preserve">Auto  /  Luce  diurna  /  Nuvoloso  /  Ombra  /  Incandescente  /  Flash  /
</t>
    </r>
    <r>
      <rPr>
        <sz val="10"/>
        <rFont val="Calibri"/>
        <family val="34"/>
      </rPr>
      <t xml:space="preserve">Impostazione del bianco/Regolazione bilanciamento del bianoc (escluso
</t>
    </r>
    <r>
      <rPr>
        <sz val="10"/>
        <rFont val="Calibri"/>
        <family val="34"/>
      </rPr>
      <t>Auto)</t>
    </r>
  </si>
  <si>
    <r>
      <rPr>
        <sz val="10"/>
        <rFont val="Calibri"/>
        <family val="34"/>
      </rPr>
      <t xml:space="preserve">Correzione  digitale  occhi
</t>
    </r>
    <r>
      <rPr>
        <sz val="10"/>
        <rFont val="Calibri"/>
        <family val="34"/>
      </rPr>
      <t>rossi</t>
    </r>
  </si>
  <si>
    <r>
      <rPr>
        <sz val="10"/>
        <rFont val="Calibri"/>
        <family val="34"/>
      </rPr>
      <t xml:space="preserve">Zoom  durante  le  riprese
</t>
    </r>
    <r>
      <rPr>
        <sz val="10"/>
        <rFont val="Calibri"/>
        <family val="34"/>
      </rPr>
      <t>video</t>
    </r>
  </si>
  <si>
    <r>
      <rPr>
        <sz val="10"/>
        <rFont val="Calibri"/>
        <family val="34"/>
      </rPr>
      <t>Sì</t>
    </r>
  </si>
  <si>
    <r>
      <rPr>
        <sz val="10"/>
        <rFont val="Calibri"/>
        <family val="34"/>
      </rPr>
      <t>Autoscatto</t>
    </r>
  </si>
  <si>
    <r>
      <rPr>
        <sz val="10"/>
        <rFont val="Calibri"/>
        <family val="34"/>
      </rPr>
      <t>2 sec / 10 sec</t>
    </r>
  </si>
  <si>
    <r>
      <rPr>
        <sz val="10"/>
        <rFont val="Calibri"/>
        <family val="34"/>
      </rPr>
      <t>Mostra istogramma</t>
    </r>
  </si>
  <si>
    <r>
      <rPr>
        <sz val="10"/>
        <rFont val="Calibri"/>
        <family val="34"/>
      </rPr>
      <t>Compatibilità PictBridge</t>
    </r>
  </si>
  <si>
    <r>
      <rPr>
        <sz val="10"/>
        <rFont val="Calibri"/>
        <family val="34"/>
      </rPr>
      <t>Singolo / Multi / Tutti</t>
    </r>
  </si>
  <si>
    <r>
      <rPr>
        <sz val="10"/>
        <rFont val="Calibri"/>
        <family val="34"/>
      </rPr>
      <t>Monitor LCD</t>
    </r>
  </si>
  <si>
    <r>
      <rPr>
        <sz val="10"/>
        <rFont val="Calibri"/>
        <family val="34"/>
      </rPr>
      <t xml:space="preserve">Schermo LCD TFT da 7,5 cm (3.0")(460.000 pixel)/Campo visivo : circa
</t>
    </r>
    <r>
      <rPr>
        <sz val="10"/>
        <rFont val="Calibri"/>
        <family val="34"/>
      </rPr>
      <t>100%,/Modalità Power Monitor, AUTO Power Monitor, angolo ampio</t>
    </r>
  </si>
  <si>
    <r>
      <rPr>
        <sz val="10"/>
        <rFont val="Calibri"/>
        <family val="34"/>
      </rPr>
      <t>Flash incorporato</t>
    </r>
  </si>
  <si>
    <r>
      <rPr>
        <sz val="10"/>
        <rFont val="Calibri"/>
        <family val="34"/>
      </rPr>
      <t xml:space="preserve">Auto, Auto/Riduzione occhi rossi, Sempre acceso, Slow Sync./Riduzione
</t>
    </r>
    <r>
      <rPr>
        <sz val="10"/>
        <rFont val="Calibri"/>
        <family val="34"/>
      </rPr>
      <t>occhi rossi, Sempre spento/0,6 - 10,8 m (grandangolo / ISO Auto), 1,6 - 4,9 m (Tele / ISO Auto)</t>
    </r>
  </si>
  <si>
    <r>
      <rPr>
        <sz val="10"/>
        <rFont val="Calibri"/>
        <family val="34"/>
      </rPr>
      <t>Supporti di registrazione</t>
    </r>
  </si>
  <si>
    <r>
      <rPr>
        <sz val="10"/>
        <rFont val="Calibri"/>
        <family val="34"/>
      </rPr>
      <t xml:space="preserve">Memoria interna, SD Memory Card, SDHC Memory Card, SDXC Memory
</t>
    </r>
    <r>
      <rPr>
        <sz val="10"/>
        <rFont val="Calibri"/>
        <family val="34"/>
      </rPr>
      <t>Card</t>
    </r>
  </si>
  <si>
    <r>
      <rPr>
        <sz val="10"/>
        <rFont val="Calibri"/>
        <family val="34"/>
      </rPr>
      <t>Memoria interna</t>
    </r>
  </si>
  <si>
    <r>
      <rPr>
        <sz val="10"/>
        <rFont val="Calibri"/>
        <family val="34"/>
      </rPr>
      <t>Circa 80 MB (TBD)</t>
    </r>
  </si>
  <si>
    <r>
      <rPr>
        <sz val="10"/>
        <rFont val="Calibri"/>
        <family val="34"/>
      </rPr>
      <t>Connessioni</t>
    </r>
  </si>
  <si>
    <r>
      <rPr>
        <sz val="10"/>
        <rFont val="Calibri"/>
        <family val="34"/>
      </rPr>
      <t>AV Output (PAL / NTSC), USB (AV/USB Multi)</t>
    </r>
  </si>
  <si>
    <r>
      <rPr>
        <sz val="10"/>
        <rFont val="Calibri"/>
        <family val="34"/>
      </rPr>
      <t xml:space="preserve">Li-ion  Battery  Pack  (3.6V,  1250mAh,  4.5  Wh)  (Inclusa)/Adattatore CA
</t>
    </r>
    <r>
      <rPr>
        <sz val="10"/>
        <rFont val="Calibri"/>
        <family val="34"/>
      </rPr>
      <t>(ingresso: 110 - 240 V CA) (in dotazione)</t>
    </r>
  </si>
  <si>
    <r>
      <rPr>
        <sz val="10"/>
        <rFont val="Calibri"/>
        <family val="34"/>
      </rPr>
      <t>Accessori standard</t>
    </r>
  </si>
  <si>
    <r>
      <rPr>
        <sz val="10"/>
        <rFont val="Calibri"/>
        <family val="34"/>
      </rPr>
      <t xml:space="preserve">Gruppo  batteria,  adattatore  CA,  cavo  USB,  cinghia  a  spalla,  tappo
</t>
    </r>
    <r>
      <rPr>
        <sz val="10"/>
        <rFont val="Calibri"/>
        <family val="34"/>
      </rPr>
      <t>obiettivo, cordoncino per tappo obiettivo, BORSA, CAVALLETTO, FLASH ESTERNO</t>
    </r>
  </si>
  <si>
    <r>
      <rPr>
        <sz val="10"/>
        <rFont val="Calibri"/>
        <family val="34"/>
      </rPr>
      <t>Accessori inclusi</t>
    </r>
  </si>
  <si>
    <r>
      <rPr>
        <sz val="10"/>
        <rFont val="Calibri"/>
        <family val="34"/>
      </rPr>
      <t>Scheda di memoria per fotocamera da 32GB Classe 6 o superiore</t>
    </r>
  </si>
  <si>
    <t>FOTOCAMERA DIGITALE - CARATTERISTICHE TECNICHE MINIME</t>
  </si>
  <si>
    <r>
      <rPr>
        <b/>
        <sz val="10"/>
        <rFont val="Calibri"/>
        <family val="34"/>
      </rPr>
      <t>Hard Disk Esterno con alimentatore - CARATTERISTICHE TECNICHE MINIME</t>
    </r>
  </si>
  <si>
    <r>
      <rPr>
        <sz val="10"/>
        <rFont val="Calibri"/>
        <family val="34"/>
      </rPr>
      <t>Capacità</t>
    </r>
  </si>
  <si>
    <r>
      <rPr>
        <sz val="10"/>
        <rFont val="Calibri"/>
        <family val="34"/>
      </rPr>
      <t>4 TB</t>
    </r>
  </si>
  <si>
    <r>
      <rPr>
        <sz val="10"/>
        <rFont val="Calibri"/>
        <family val="34"/>
      </rPr>
      <t>Interfaccia</t>
    </r>
  </si>
  <si>
    <r>
      <rPr>
        <sz val="10"/>
        <rFont val="Calibri"/>
        <family val="34"/>
      </rPr>
      <t>1.5 kg</t>
    </r>
  </si>
  <si>
    <r>
      <rPr>
        <sz val="10"/>
        <rFont val="Calibri"/>
        <family val="34"/>
      </rPr>
      <t>Velocità  di  trasferimento dati interfaccia esterna</t>
    </r>
  </si>
  <si>
    <r>
      <rPr>
        <sz val="10"/>
        <rFont val="Calibri"/>
        <family val="34"/>
      </rPr>
      <t>Fino a 5 Gb/s con usb 3.0</t>
    </r>
  </si>
  <si>
    <r>
      <rPr>
        <sz val="10"/>
        <rFont val="Calibri"/>
        <family val="34"/>
      </rPr>
      <t>Alimentazione</t>
    </r>
  </si>
  <si>
    <r>
      <rPr>
        <sz val="10"/>
        <rFont val="Calibri"/>
        <family val="34"/>
      </rPr>
      <t>Adattatore c.a. incluso</t>
    </r>
  </si>
  <si>
    <r>
      <rPr>
        <sz val="10"/>
        <rFont val="Calibri"/>
        <family val="34"/>
      </rPr>
      <t>Sistema               operativo richiesto</t>
    </r>
  </si>
  <si>
    <r>
      <rPr>
        <sz val="10"/>
        <rFont val="Calibri"/>
        <family val="34"/>
      </rPr>
      <t>Microsoft Windows Vista / XP / 7 / 8</t>
    </r>
  </si>
  <si>
    <r>
      <rPr>
        <sz val="10"/>
        <rFont val="Calibri"/>
        <family val="34"/>
      </rPr>
      <t>Cavi inclusi</t>
    </r>
  </si>
  <si>
    <r>
      <rPr>
        <sz val="10"/>
        <rFont val="Calibri"/>
        <family val="34"/>
      </rPr>
      <t>1 x cavo USB - esterno</t>
    </r>
  </si>
  <si>
    <r>
      <rPr>
        <sz val="10"/>
        <rFont val="Calibri"/>
        <family val="34"/>
      </rPr>
      <t>Standard di conformità</t>
    </r>
  </si>
  <si>
    <r>
      <rPr>
        <sz val="10"/>
        <rFont val="Calibri"/>
        <family val="34"/>
      </rPr>
      <t>Plug and Play, RoHS</t>
    </r>
  </si>
  <si>
    <r>
      <rPr>
        <b/>
        <sz val="10"/>
        <rFont val="Calibri"/>
        <family val="34"/>
      </rPr>
      <t>Hard Disk esterno Fascia Alta (NAS) - CARATTERISTICHE TECNICHE MINIME</t>
    </r>
  </si>
  <si>
    <r>
      <rPr>
        <sz val="10"/>
        <rFont val="Calibri"/>
        <family val="34"/>
      </rPr>
      <t>CPU</t>
    </r>
  </si>
  <si>
    <r>
      <rPr>
        <sz val="10"/>
        <rFont val="Calibri"/>
        <family val="34"/>
      </rPr>
      <t>Freescale™ ARM® Cortex®-A9 dual-core 1.2GHz</t>
    </r>
  </si>
  <si>
    <r>
      <rPr>
        <sz val="10"/>
        <rFont val="Calibri"/>
        <family val="34"/>
      </rPr>
      <t>DRAM</t>
    </r>
  </si>
  <si>
    <r>
      <rPr>
        <sz val="10"/>
        <rFont val="Calibri"/>
        <family val="34"/>
      </rPr>
      <t>512MB</t>
    </r>
  </si>
  <si>
    <r>
      <rPr>
        <sz val="10"/>
        <rFont val="Calibri"/>
        <family val="34"/>
      </rPr>
      <t>Flash Memory</t>
    </r>
  </si>
  <si>
    <r>
      <rPr>
        <sz val="10"/>
        <rFont val="Calibri"/>
        <family val="34"/>
      </rPr>
      <t>Hard Disk Drive</t>
    </r>
  </si>
  <si>
    <r>
      <rPr>
        <sz val="10"/>
        <rFont val="Calibri"/>
        <family val="34"/>
      </rPr>
      <t>2 x 3.5" SATA 6Gb/s 3TB</t>
    </r>
  </si>
  <si>
    <r>
      <rPr>
        <sz val="10"/>
        <rFont val="Calibri"/>
        <family val="34"/>
      </rPr>
      <t>Hard Disk Tray</t>
    </r>
  </si>
  <si>
    <r>
      <rPr>
        <sz val="10"/>
        <rFont val="Calibri"/>
        <family val="34"/>
      </rPr>
      <t>2 x Hot swappable tray</t>
    </r>
  </si>
  <si>
    <r>
      <rPr>
        <sz val="10"/>
        <rFont val="Calibri"/>
        <family val="34"/>
      </rPr>
      <t>2 x Gigabit RJ-45</t>
    </r>
  </si>
  <si>
    <r>
      <rPr>
        <sz val="10"/>
        <rFont val="Calibri"/>
        <family val="34"/>
      </rPr>
      <t>Indicatori LED</t>
    </r>
  </si>
  <si>
    <r>
      <rPr>
        <sz val="10"/>
        <rFont val="Calibri"/>
        <family val="34"/>
      </rPr>
      <t>Power, Status, LAN, USB, HDD1, HDD2</t>
    </r>
  </si>
  <si>
    <r>
      <rPr>
        <sz val="10"/>
        <rFont val="Calibri"/>
        <family val="34"/>
      </rPr>
      <t>USB/eSATA</t>
    </r>
  </si>
  <si>
    <r>
      <rPr>
        <sz val="10"/>
        <rFont val="Calibri"/>
        <family val="34"/>
      </rPr>
      <t>3 x USB 3.0, 1 x eSATA</t>
    </r>
  </si>
  <si>
    <r>
      <rPr>
        <sz val="10"/>
        <rFont val="Calibri"/>
        <family val="34"/>
      </rPr>
      <t>Alarm Buzzer</t>
    </r>
  </si>
  <si>
    <r>
      <rPr>
        <sz val="10"/>
        <rFont val="Calibri"/>
        <family val="34"/>
      </rPr>
      <t>System warning</t>
    </r>
  </si>
  <si>
    <r>
      <rPr>
        <sz val="10"/>
        <rFont val="Calibri"/>
        <family val="34"/>
      </rPr>
      <t>Peso al netto dei dischi</t>
    </r>
  </si>
  <si>
    <r>
      <rPr>
        <sz val="10"/>
        <rFont val="Calibri"/>
        <family val="34"/>
      </rPr>
      <t>Ventole</t>
    </r>
  </si>
  <si>
    <r>
      <rPr>
        <sz val="10"/>
        <rFont val="Calibri"/>
        <family val="34"/>
      </rPr>
      <t>1 x quiet cooling fan (7 cm, 12V DC)</t>
    </r>
  </si>
  <si>
    <r>
      <rPr>
        <sz val="10"/>
        <rFont val="Calibri"/>
        <family val="34"/>
      </rPr>
      <t>FCC, CE, BSMI, VCCI, C-TICK</t>
    </r>
  </si>
  <si>
    <r>
      <rPr>
        <b/>
        <sz val="10"/>
        <rFont val="Calibri"/>
        <family val="34"/>
      </rPr>
      <t>Hard Disk esterno Fascia Media (USB) - CARATTERISTICHE TECNICHE MINIME</t>
    </r>
  </si>
  <si>
    <r>
      <rPr>
        <sz val="10"/>
        <rFont val="Calibri"/>
        <family val="34"/>
      </rPr>
      <t>Hard disk - esterno ( portatile )</t>
    </r>
  </si>
  <si>
    <r>
      <rPr>
        <sz val="10"/>
        <rFont val="Calibri"/>
        <family val="34"/>
      </rPr>
      <t>1 TB</t>
    </r>
  </si>
  <si>
    <r>
      <rPr>
        <sz val="10"/>
        <rFont val="Calibri"/>
        <family val="34"/>
      </rPr>
      <t>Velocità di trasferimento dati</t>
    </r>
  </si>
  <si>
    <r>
      <rPr>
        <sz val="10"/>
        <rFont val="Calibri"/>
        <family val="34"/>
      </rPr>
      <t>5.0 Gbps (USB 3.0)</t>
    </r>
  </si>
  <si>
    <r>
      <rPr>
        <sz val="10"/>
        <rFont val="Calibri"/>
        <family val="34"/>
      </rPr>
      <t>Caratteristiche</t>
    </r>
  </si>
  <si>
    <r>
      <rPr>
        <sz val="10"/>
        <rFont val="Calibri"/>
        <family val="34"/>
      </rPr>
      <t xml:space="preserve">Codifica hardware, compatibile con Apple Time Machine, formattato
</t>
    </r>
    <r>
      <rPr>
        <sz val="10"/>
        <rFont val="Calibri"/>
        <family val="34"/>
      </rPr>
      <t>HFS+</t>
    </r>
  </si>
  <si>
    <r>
      <rPr>
        <sz val="10"/>
        <rFont val="Calibri"/>
        <family val="34"/>
      </rPr>
      <t>Bus USB, senza alimentatore esterno</t>
    </r>
  </si>
  <si>
    <r>
      <rPr>
        <sz val="10"/>
        <rFont val="Calibri"/>
        <family val="34"/>
      </rPr>
      <t>Max 170 g</t>
    </r>
  </si>
  <si>
    <r>
      <rPr>
        <b/>
        <sz val="10"/>
        <rFont val="Calibri"/>
        <family val="34"/>
      </rPr>
      <t>Hard Disk portatile SSD - CARATTERISTICHE TECNICHE MINIME</t>
    </r>
  </si>
  <si>
    <r>
      <rPr>
        <sz val="11"/>
        <rFont val="Calibri"/>
        <family val="34"/>
      </rPr>
      <t>Capacità</t>
    </r>
  </si>
  <si>
    <r>
      <rPr>
        <sz val="11"/>
        <rFont val="Calibri"/>
        <family val="34"/>
      </rPr>
      <t>250 GB</t>
    </r>
  </si>
  <si>
    <r>
      <rPr>
        <sz val="11"/>
        <rFont val="Calibri"/>
        <family val="34"/>
      </rPr>
      <t>Crittografia hardware</t>
    </r>
  </si>
  <si>
    <r>
      <rPr>
        <sz val="11"/>
        <rFont val="Calibri"/>
        <family val="34"/>
      </rPr>
      <t>Sì</t>
    </r>
  </si>
  <si>
    <r>
      <rPr>
        <sz val="11"/>
        <rFont val="Calibri"/>
        <family val="34"/>
      </rPr>
      <t>Encryption Algorithm</t>
    </r>
  </si>
  <si>
    <r>
      <rPr>
        <sz val="11"/>
        <rFont val="Calibri"/>
        <family val="34"/>
      </rPr>
      <t>256 bit AES</t>
    </r>
  </si>
  <si>
    <r>
      <rPr>
        <sz val="11"/>
        <rFont val="Calibri"/>
        <family val="34"/>
      </rPr>
      <t>Interfaccia</t>
    </r>
  </si>
  <si>
    <r>
      <rPr>
        <sz val="11"/>
        <rFont val="Calibri"/>
        <family val="34"/>
      </rPr>
      <t>USB 3.0</t>
    </r>
  </si>
  <si>
    <r>
      <rPr>
        <sz val="11"/>
        <rFont val="Calibri"/>
        <family val="34"/>
      </rPr>
      <t>Velocità di trasferimento dati</t>
    </r>
  </si>
  <si>
    <r>
      <rPr>
        <sz val="11"/>
        <rFont val="Calibri"/>
        <family val="34"/>
      </rPr>
      <t>5.0 Gbps (USB 3.0) / 480 Mbps (USB 2.0)</t>
    </r>
  </si>
  <si>
    <r>
      <rPr>
        <sz val="11"/>
        <rFont val="Calibri"/>
        <family val="34"/>
      </rPr>
      <t>Caratteristiche</t>
    </r>
  </si>
  <si>
    <r>
      <rPr>
        <sz val="11"/>
        <rFont val="Calibri"/>
        <family val="34"/>
      </rPr>
      <t xml:space="preserve">Resistente   agli   urti,   smorzamento   vibrazioni,   conformità
</t>
    </r>
    <r>
      <rPr>
        <sz val="11"/>
        <rFont val="Calibri"/>
        <family val="34"/>
      </rPr>
      <t>UASP (USB Attached SCSI Protocol), 3D V-NAND Technology, TurboWrite Technology , 256 bit AES</t>
    </r>
  </si>
  <si>
    <r>
      <rPr>
        <sz val="11"/>
        <rFont val="Calibri"/>
        <family val="34"/>
      </rPr>
      <t>Alimentazione</t>
    </r>
  </si>
  <si>
    <r>
      <rPr>
        <sz val="11"/>
        <rFont val="Calibri"/>
        <family val="34"/>
      </rPr>
      <t>Bus USB</t>
    </r>
  </si>
  <si>
    <r>
      <rPr>
        <sz val="11"/>
        <rFont val="Calibri"/>
        <family val="34"/>
      </rPr>
      <t>Dimensioni (LxPxH)</t>
    </r>
  </si>
  <si>
    <r>
      <rPr>
        <sz val="11"/>
        <rFont val="Calibri"/>
        <family val="34"/>
      </rPr>
      <t>6 cm x 8 cm x 10 cm</t>
    </r>
  </si>
  <si>
    <r>
      <rPr>
        <sz val="11"/>
        <rFont val="Calibri"/>
        <family val="34"/>
      </rPr>
      <t>Max 30 g</t>
    </r>
  </si>
  <si>
    <r>
      <rPr>
        <sz val="11"/>
        <rFont val="Calibri"/>
        <family val="34"/>
      </rPr>
      <t>Certificazione</t>
    </r>
  </si>
  <si>
    <r>
      <rPr>
        <sz val="11"/>
        <rFont val="Calibri"/>
        <family val="34"/>
      </rPr>
      <t>CE, FCC, UL, TUV, CB</t>
    </r>
  </si>
  <si>
    <r>
      <rPr>
        <sz val="10"/>
        <rFont val="Calibri"/>
        <family val="34"/>
      </rPr>
      <t>Larghezza max</t>
    </r>
  </si>
  <si>
    <r>
      <rPr>
        <sz val="10"/>
        <rFont val="Calibri"/>
        <family val="34"/>
      </rPr>
      <t>75 mm</t>
    </r>
  </si>
  <si>
    <r>
      <rPr>
        <sz val="10"/>
        <rFont val="Calibri"/>
        <family val="34"/>
      </rPr>
      <t>Profondità max</t>
    </r>
  </si>
  <si>
    <r>
      <rPr>
        <sz val="10"/>
        <rFont val="Calibri"/>
        <family val="34"/>
      </rPr>
      <t>7 mm</t>
    </r>
  </si>
  <si>
    <r>
      <rPr>
        <sz val="10"/>
        <rFont val="Calibri"/>
        <family val="34"/>
      </rPr>
      <t>Altezza max</t>
    </r>
  </si>
  <si>
    <r>
      <rPr>
        <sz val="10"/>
        <rFont val="Calibri"/>
        <family val="34"/>
      </rPr>
      <t>145 mm</t>
    </r>
  </si>
  <si>
    <r>
      <rPr>
        <sz val="10"/>
        <rFont val="Calibri"/>
        <family val="34"/>
      </rPr>
      <t>135 g</t>
    </r>
  </si>
  <si>
    <r>
      <rPr>
        <sz val="10"/>
        <rFont val="Calibri"/>
        <family val="34"/>
      </rPr>
      <t>Valore SAR</t>
    </r>
  </si>
  <si>
    <r>
      <rPr>
        <sz val="10"/>
        <rFont val="Calibri"/>
        <family val="34"/>
      </rPr>
      <t>0, 59 W/ kg (corpo) / 0, 47 W/ kg (testa)</t>
    </r>
  </si>
  <si>
    <r>
      <rPr>
        <sz val="10"/>
        <rFont val="Calibri"/>
        <family val="34"/>
      </rPr>
      <t>Banda</t>
    </r>
  </si>
  <si>
    <r>
      <rPr>
        <sz val="10"/>
        <rFont val="Calibri"/>
        <family val="34"/>
      </rPr>
      <t>UMTS / GSM / LTE</t>
    </r>
  </si>
  <si>
    <r>
      <rPr>
        <sz val="10"/>
        <rFont val="Calibri"/>
        <family val="34"/>
      </rPr>
      <t>Android</t>
    </r>
  </si>
  <si>
    <r>
      <rPr>
        <sz val="10"/>
        <rFont val="Calibri"/>
        <family val="34"/>
      </rPr>
      <t>Tipo scheda SIM</t>
    </r>
  </si>
  <si>
    <r>
      <rPr>
        <sz val="10"/>
        <rFont val="Calibri"/>
        <family val="34"/>
      </rPr>
      <t>Nano SIM</t>
    </r>
  </si>
  <si>
    <r>
      <rPr>
        <sz val="10"/>
        <rFont val="Calibri"/>
        <family val="34"/>
      </rPr>
      <t>Trasmissione dati</t>
    </r>
  </si>
  <si>
    <r>
      <rPr>
        <sz val="10"/>
        <rFont val="Calibri"/>
        <family val="34"/>
      </rPr>
      <t>GPRS, EDGE, HSDPA, LTE</t>
    </r>
  </si>
  <si>
    <r>
      <rPr>
        <sz val="10"/>
        <rFont val="Calibri"/>
        <family val="34"/>
      </rPr>
      <t>Interfaccia wireless</t>
    </r>
  </si>
  <si>
    <r>
      <rPr>
        <sz val="10"/>
        <rFont val="Calibri"/>
        <family val="34"/>
      </rPr>
      <t>NFC, Bluetooth 4.1, IEEE 802.11a/ ac/ b/ g/ n</t>
    </r>
  </si>
  <si>
    <r>
      <rPr>
        <sz val="10"/>
        <rFont val="Calibri"/>
        <family val="34"/>
      </rPr>
      <t>Sensori</t>
    </r>
  </si>
  <si>
    <r>
      <rPr>
        <sz val="10"/>
        <rFont val="Calibri"/>
        <family val="34"/>
      </rPr>
      <t xml:space="preserve">Accelerometro, Barometro, Sensore impronte digitali, Giroscopio, Campo
</t>
    </r>
    <r>
      <rPr>
        <sz val="10"/>
        <rFont val="Calibri"/>
        <family val="34"/>
      </rPr>
      <t>magnetico, Sensore di prossimità, Sensore di luminosità</t>
    </r>
  </si>
  <si>
    <r>
      <rPr>
        <sz val="10"/>
        <rFont val="Calibri"/>
        <family val="34"/>
      </rPr>
      <t>Dispositivi di sicurezza</t>
    </r>
  </si>
  <si>
    <r>
      <rPr>
        <sz val="10"/>
        <rFont val="Calibri"/>
        <family val="34"/>
      </rPr>
      <t>Lettore di impronte digitali</t>
    </r>
  </si>
  <si>
    <r>
      <rPr>
        <sz val="10"/>
        <rFont val="Calibri"/>
        <family val="34"/>
      </rPr>
      <t>2.1 GHz, 1.5 Ghz Octa-core</t>
    </r>
  </si>
  <si>
    <r>
      <rPr>
        <sz val="10"/>
        <rFont val="Calibri"/>
        <family val="34"/>
      </rPr>
      <t>3 GB</t>
    </r>
  </si>
  <si>
    <r>
      <rPr>
        <sz val="10"/>
        <rFont val="Calibri"/>
        <family val="34"/>
      </rPr>
      <t>Memoria ROM</t>
    </r>
  </si>
  <si>
    <r>
      <rPr>
        <sz val="10"/>
        <rFont val="Calibri"/>
        <family val="34"/>
      </rPr>
      <t>64 GB</t>
    </r>
  </si>
  <si>
    <r>
      <rPr>
        <sz val="10"/>
        <rFont val="Calibri"/>
        <family val="34"/>
      </rPr>
      <t>Localizzazione</t>
    </r>
  </si>
  <si>
    <r>
      <rPr>
        <sz val="10"/>
        <rFont val="Calibri"/>
        <family val="34"/>
      </rPr>
      <t>GPS/ GLONASS/ BeiDou</t>
    </r>
  </si>
  <si>
    <r>
      <rPr>
        <sz val="10"/>
        <rFont val="Calibri"/>
        <family val="34"/>
      </rPr>
      <t>Tecnologia</t>
    </r>
  </si>
  <si>
    <r>
      <rPr>
        <sz val="10"/>
        <rFont val="Calibri"/>
        <family val="34"/>
      </rPr>
      <t>Dual Edge Super AMOLED</t>
    </r>
  </si>
  <si>
    <r>
      <rPr>
        <sz val="10"/>
        <rFont val="Calibri"/>
        <family val="34"/>
      </rPr>
      <t>Lunghezza diagonale</t>
    </r>
  </si>
  <si>
    <r>
      <rPr>
        <sz val="10"/>
        <rFont val="Calibri"/>
        <family val="34"/>
      </rPr>
      <t>5.1"</t>
    </r>
  </si>
  <si>
    <r>
      <rPr>
        <sz val="10"/>
        <rFont val="Calibri"/>
        <family val="34"/>
      </rPr>
      <t>Risoluzione schermo</t>
    </r>
  </si>
  <si>
    <r>
      <rPr>
        <sz val="10"/>
        <rFont val="Calibri"/>
        <family val="34"/>
      </rPr>
      <t>2560 x 1440 pixel</t>
    </r>
  </si>
  <si>
    <r>
      <rPr>
        <sz val="10"/>
        <rFont val="Calibri"/>
        <family val="34"/>
      </rPr>
      <t>Tipo connettore USB</t>
    </r>
  </si>
  <si>
    <r>
      <rPr>
        <sz val="10"/>
        <rFont val="Calibri"/>
        <family val="34"/>
      </rPr>
      <t>USB 2.0</t>
    </r>
  </si>
  <si>
    <r>
      <rPr>
        <sz val="10"/>
        <rFont val="Calibri"/>
        <family val="34"/>
      </rPr>
      <t>Accessori</t>
    </r>
  </si>
  <si>
    <r>
      <rPr>
        <sz val="10"/>
        <rFont val="Calibri"/>
        <family val="34"/>
      </rPr>
      <t>Cover protettiva dello stesso brand dello smartphone</t>
    </r>
  </si>
  <si>
    <r>
      <rPr>
        <b/>
        <sz val="10"/>
        <rFont val="Calibri"/>
        <family val="34"/>
      </rPr>
      <t>Smartphone iOS - CARATTERISTICHE TECNICHE MINIME</t>
    </r>
  </si>
  <si>
    <r>
      <rPr>
        <sz val="10"/>
        <rFont val="Calibri"/>
        <family val="34"/>
      </rPr>
      <t>Protezione</t>
    </r>
  </si>
  <si>
    <r>
      <rPr>
        <sz val="10"/>
        <rFont val="Calibri"/>
        <family val="34"/>
      </rPr>
      <t>Resistente alla polvere, impermeabile</t>
    </r>
  </si>
  <si>
    <r>
      <rPr>
        <sz val="10"/>
        <rFont val="Calibri"/>
        <family val="34"/>
      </rPr>
      <t>68 mm</t>
    </r>
  </si>
  <si>
    <r>
      <rPr>
        <sz val="10"/>
        <rFont val="Calibri"/>
        <family val="34"/>
      </rPr>
      <t>7,5 mm</t>
    </r>
  </si>
  <si>
    <r>
      <rPr>
        <sz val="10"/>
        <rFont val="Calibri"/>
        <family val="34"/>
      </rPr>
      <t>140 mm</t>
    </r>
  </si>
  <si>
    <r>
      <rPr>
        <sz val="10"/>
        <rFont val="Calibri"/>
        <family val="34"/>
      </rPr>
      <t>145 g</t>
    </r>
  </si>
  <si>
    <r>
      <rPr>
        <sz val="10"/>
        <rFont val="Calibri"/>
        <family val="34"/>
      </rPr>
      <t>UMTS, GSM, EDGE, LE</t>
    </r>
  </si>
  <si>
    <r>
      <rPr>
        <sz val="10"/>
        <rFont val="Calibri"/>
        <family val="34"/>
      </rPr>
      <t>iOS 9</t>
    </r>
  </si>
  <si>
    <r>
      <rPr>
        <sz val="10"/>
        <rFont val="Calibri"/>
        <family val="34"/>
      </rPr>
      <t>nano SIM</t>
    </r>
  </si>
  <si>
    <r>
      <rPr>
        <sz val="10"/>
        <rFont val="Calibri"/>
        <family val="34"/>
      </rPr>
      <t>Wi</t>
    </r>
    <r>
      <rPr>
        <sz val="10"/>
        <rFont val="MS Gothic"/>
        <family val="49"/>
      </rPr>
      <t>-</t>
    </r>
    <r>
      <rPr>
        <sz val="10"/>
        <rFont val="Calibri"/>
        <family val="34"/>
      </rPr>
      <t xml:space="preserve">Fi   802.11a/b/g/n/ac   con   tecnologia   MIMO,   Tecnologia   wireless
</t>
    </r>
    <r>
      <rPr>
        <sz val="10"/>
        <rFont val="Calibri"/>
        <family val="34"/>
      </rPr>
      <t>Bluetooth 4.2, NFC</t>
    </r>
  </si>
  <si>
    <r>
      <rPr>
        <sz val="10"/>
        <rFont val="Calibri"/>
        <family val="34"/>
      </rPr>
      <t xml:space="preserve">Sensore  di  impronte  digitali  Touch  ID,  Barometro,  Giroscopio  a  3  assi,
</t>
    </r>
    <r>
      <rPr>
        <sz val="10"/>
        <rFont val="Calibri"/>
        <family val="34"/>
      </rPr>
      <t>Accelerometro, Sensore di prossimità, Sensore di luce ambientale</t>
    </r>
  </si>
  <si>
    <r>
      <rPr>
        <sz val="10"/>
        <rFont val="Calibri"/>
        <family val="34"/>
      </rPr>
      <t>Architettura a 64 bit</t>
    </r>
  </si>
  <si>
    <r>
      <rPr>
        <sz val="10"/>
        <rFont val="Calibri"/>
        <family val="34"/>
      </rPr>
      <t>128 GB</t>
    </r>
  </si>
  <si>
    <r>
      <rPr>
        <sz val="10"/>
        <rFont val="Calibri"/>
        <family val="34"/>
      </rPr>
      <t>Navigazione</t>
    </r>
  </si>
  <si>
    <r>
      <rPr>
        <sz val="10"/>
        <rFont val="Calibri"/>
        <family val="34"/>
      </rPr>
      <t>GPS, Glonass</t>
    </r>
  </si>
  <si>
    <r>
      <rPr>
        <sz val="10"/>
        <rFont val="Calibri"/>
        <family val="34"/>
      </rPr>
      <t>Tipo Display</t>
    </r>
  </si>
  <si>
    <r>
      <rPr>
        <sz val="10"/>
        <rFont val="Calibri"/>
        <family val="34"/>
      </rPr>
      <t>Display Retina HD  con  3D  Touch, LED 4,7" ,  1334x750 pixel a  326 ppi, Contrasto (tipico) 1400:1</t>
    </r>
  </si>
  <si>
    <r>
      <rPr>
        <b/>
        <sz val="10"/>
        <rFont val="Calibri"/>
        <family val="34"/>
      </rPr>
      <t>Smartphone Windows - CARATTERISTICHE TECNICHE MINIME</t>
    </r>
  </si>
  <si>
    <r>
      <rPr>
        <sz val="10"/>
        <rFont val="Calibri"/>
        <family val="34"/>
      </rPr>
      <t>Windows Phone 8.1</t>
    </r>
  </si>
  <si>
    <r>
      <rPr>
        <sz val="10"/>
        <rFont val="Calibri"/>
        <family val="34"/>
      </rPr>
      <t>170 gr</t>
    </r>
  </si>
  <si>
    <r>
      <rPr>
        <sz val="10"/>
        <rFont val="Calibri"/>
        <family val="34"/>
      </rPr>
      <t>dimensioni max</t>
    </r>
  </si>
  <si>
    <r>
      <rPr>
        <sz val="10"/>
        <rFont val="Calibri"/>
        <family val="34"/>
      </rPr>
      <t>Lungh. 140 mm; Largh. 80 mm; spess. 10 mm</t>
    </r>
  </si>
  <si>
    <r>
      <rPr>
        <sz val="10"/>
        <rFont val="Calibri"/>
        <family val="34"/>
      </rPr>
      <t>5" Full HD (1920x1080) 441 ppi, GorillaGlass 3</t>
    </r>
  </si>
  <si>
    <r>
      <rPr>
        <sz val="10"/>
        <rFont val="Calibri"/>
        <family val="34"/>
      </rPr>
      <t>Sensore di illuminazione ambientale, Accelerometro, Sensore di prossimità per lo spegnimento automatico dello schermo durante le chiamate, Giroscopio, Magnetometro</t>
    </r>
  </si>
  <si>
    <r>
      <rPr>
        <sz val="10"/>
        <rFont val="Calibri"/>
        <family val="34"/>
      </rPr>
      <t>interna 32GB; RAM 2 GB; memory card 64GB (inclusa)</t>
    </r>
  </si>
  <si>
    <r>
      <rPr>
        <sz val="10"/>
        <rFont val="Calibri"/>
        <family val="34"/>
      </rPr>
      <t>autonomia in conversazione 17 ore</t>
    </r>
  </si>
  <si>
    <r>
      <rPr>
        <sz val="10"/>
        <rFont val="Calibri"/>
        <family val="34"/>
      </rPr>
      <t>Quad core 2200Mhz</t>
    </r>
  </si>
  <si>
    <r>
      <rPr>
        <sz val="10"/>
        <rFont val="Calibri"/>
        <family val="34"/>
      </rPr>
      <t>Audio  3.5  mm,  micro  USB,  USB  2.0,  Bluetooth,  NFC,  WIFI  802.11 a/b/g/n/ac</t>
    </r>
  </si>
  <si>
    <r>
      <rPr>
        <sz val="10"/>
        <rFont val="Calibri"/>
        <family val="34"/>
      </rPr>
      <t>Rete cellulare</t>
    </r>
  </si>
  <si>
    <r>
      <rPr>
        <sz val="10"/>
        <rFont val="Calibri"/>
        <family val="34"/>
      </rPr>
      <t>GSM, LTE</t>
    </r>
  </si>
  <si>
    <r>
      <rPr>
        <sz val="10"/>
        <rFont val="Calibri"/>
        <family val="34"/>
      </rPr>
      <t>GPS</t>
    </r>
  </si>
  <si>
    <r>
      <rPr>
        <sz val="10"/>
        <rFont val="Calibri"/>
        <family val="34"/>
      </rPr>
      <t>A-GLONASS, A-GPS, BeiDou</t>
    </r>
  </si>
  <si>
    <r>
      <rPr>
        <sz val="10"/>
        <rFont val="Calibri"/>
        <family val="34"/>
      </rPr>
      <t>Fotocamera principale</t>
    </r>
  </si>
  <si>
    <r>
      <rPr>
        <sz val="10"/>
        <rFont val="Calibri"/>
        <family val="34"/>
      </rPr>
      <t>20 MP, flash dual led</t>
    </r>
  </si>
  <si>
    <r>
      <rPr>
        <sz val="10"/>
        <rFont val="Calibri"/>
        <family val="34"/>
      </rPr>
      <t>Fotocamera anteriore</t>
    </r>
  </si>
  <si>
    <r>
      <rPr>
        <sz val="10"/>
        <rFont val="Calibri"/>
        <family val="34"/>
      </rPr>
      <t>Grandangolo HD 1.2 MP</t>
    </r>
  </si>
  <si>
    <r>
      <rPr>
        <sz val="10"/>
        <rFont val="Calibri"/>
        <family val="34"/>
      </rPr>
      <t>Caratteristiche ambientali</t>
    </r>
  </si>
  <si>
    <r>
      <rPr>
        <sz val="10"/>
        <rFont val="Calibri"/>
        <family val="34"/>
      </rPr>
      <t xml:space="preserve">Materiali:  Assenza  di  PVC,  assenza  di  nickel  sulla  superficie  del
</t>
    </r>
    <r>
      <rPr>
        <sz val="10"/>
        <rFont val="Calibri"/>
        <family val="34"/>
      </rPr>
      <t>prodotto</t>
    </r>
  </si>
  <si>
    <r>
      <rPr>
        <b/>
        <sz val="10"/>
        <rFont val="Calibri"/>
        <family val="34"/>
      </rPr>
      <t>Videoproiettore per computer - CARATTERISTICHE TECNICHE MINIME</t>
    </r>
  </si>
  <si>
    <r>
      <rPr>
        <sz val="10"/>
        <rFont val="Calibri"/>
        <family val="34"/>
      </rPr>
      <t>4000 lumen</t>
    </r>
  </si>
  <si>
    <r>
      <rPr>
        <sz val="10"/>
        <rFont val="Calibri"/>
        <family val="34"/>
      </rPr>
      <t>Rapporto di contrasto</t>
    </r>
  </si>
  <si>
    <r>
      <rPr>
        <sz val="10"/>
        <rFont val="Calibri"/>
        <family val="34"/>
      </rPr>
      <t>2000:1</t>
    </r>
  </si>
  <si>
    <r>
      <rPr>
        <sz val="10"/>
        <rFont val="Calibri"/>
        <family val="34"/>
      </rPr>
      <t>Dimensioni immagine</t>
    </r>
  </si>
  <si>
    <r>
      <rPr>
        <sz val="10"/>
        <rFont val="Calibri"/>
        <family val="34"/>
      </rPr>
      <t>76 cm - 762 cm</t>
    </r>
  </si>
  <si>
    <r>
      <rPr>
        <sz val="10"/>
        <rFont val="Calibri"/>
        <family val="34"/>
      </rPr>
      <t>Distanza proiezione</t>
    </r>
  </si>
  <si>
    <r>
      <rPr>
        <sz val="10"/>
        <rFont val="Calibri"/>
        <family val="34"/>
      </rPr>
      <t>0.91 m - 15.4 m</t>
    </r>
  </si>
  <si>
    <r>
      <rPr>
        <sz val="10"/>
        <rFont val="Calibri"/>
        <family val="34"/>
      </rPr>
      <t>WXGA - WXGA (1280 x 800)</t>
    </r>
  </si>
  <si>
    <r>
      <rPr>
        <sz val="10"/>
        <rFont val="Calibri"/>
        <family val="34"/>
      </rPr>
      <t>Rapporto d'aspetto nativo</t>
    </r>
  </si>
  <si>
    <r>
      <rPr>
        <sz val="10"/>
        <rFont val="Calibri"/>
        <family val="34"/>
      </rPr>
      <t>Widescreen</t>
    </r>
  </si>
  <si>
    <r>
      <rPr>
        <sz val="10"/>
        <rFont val="Calibri"/>
        <family val="34"/>
      </rPr>
      <t>Formato display</t>
    </r>
  </si>
  <si>
    <r>
      <rPr>
        <sz val="10"/>
        <rFont val="Calibri"/>
        <family val="34"/>
      </rPr>
      <t>1.280 x 800</t>
    </r>
  </si>
  <si>
    <r>
      <rPr>
        <sz val="10"/>
        <rFont val="Calibri"/>
        <family val="34"/>
      </rPr>
      <t>Ciclo di vita lampada</t>
    </r>
  </si>
  <si>
    <r>
      <rPr>
        <sz val="10"/>
        <rFont val="Calibri"/>
        <family val="34"/>
      </rPr>
      <t>3500 ore (modalità economica)</t>
    </r>
  </si>
  <si>
    <r>
      <rPr>
        <sz val="10"/>
        <rFont val="Calibri"/>
        <family val="34"/>
      </rPr>
      <t xml:space="preserve">Direzione          correzione
</t>
    </r>
    <r>
      <rPr>
        <sz val="10"/>
        <rFont val="Calibri"/>
        <family val="34"/>
      </rPr>
      <t>distorsione trapezoidale</t>
    </r>
  </si>
  <si>
    <r>
      <rPr>
        <sz val="10"/>
        <rFont val="Calibri"/>
        <family val="34"/>
      </rPr>
      <t>Interfacce video</t>
    </r>
  </si>
  <si>
    <r>
      <rPr>
        <sz val="10"/>
        <rFont val="Calibri"/>
        <family val="34"/>
      </rPr>
      <t>VGA, composite video, S-Video</t>
    </r>
  </si>
  <si>
    <r>
      <rPr>
        <sz val="10"/>
        <rFont val="Calibri"/>
        <family val="34"/>
      </rPr>
      <t xml:space="preserve">Protocolli     trasferimento
</t>
    </r>
    <r>
      <rPr>
        <sz val="10"/>
        <rFont val="Calibri"/>
        <family val="34"/>
      </rPr>
      <t>immagini LAN e Wireless</t>
    </r>
  </si>
  <si>
    <r>
      <rPr>
        <sz val="10"/>
        <rFont val="Calibri"/>
        <family val="34"/>
      </rPr>
      <t>LAN su filo</t>
    </r>
  </si>
  <si>
    <r>
      <rPr>
        <sz val="10"/>
        <rFont val="Calibri"/>
        <family val="34"/>
      </rPr>
      <t>Altoparlante integrato</t>
    </r>
  </si>
  <si>
    <r>
      <rPr>
        <sz val="10"/>
        <rFont val="Calibri"/>
        <family val="34"/>
      </rPr>
      <t xml:space="preserve">1 x uscita linea audio - jack da 3, 5 mm, 1 x uscita RGB - D-Sub HD 15 pin
</t>
    </r>
    <r>
      <rPr>
        <sz val="10"/>
        <rFont val="Calibri"/>
        <family val="34"/>
      </rPr>
      <t xml:space="preserve">(HD-15), 2 x ingresso RGB / componente video - D-Sub HD 15 pin (HD-15),
</t>
    </r>
    <r>
      <rPr>
        <sz val="10"/>
        <rFont val="Calibri"/>
        <family val="34"/>
      </rPr>
      <t>1 x ingresso video composito - RCA, 1 x Ingresso S-video - Mini-DIN 4 pin, 2 x ingresso linea audio - jack da 3, 5 mm, 1 x USB - USB Tipo B 4 pin ( management ) , 1 x USB 2.0 - USB Tipo A 4 pin, 1 x ingresso linea audio - RCA x 2, 1 x rete - RJ-45, 1 x RS-232 seriale - D-Sub 9 pin (DB-9)</t>
    </r>
  </si>
  <si>
    <r>
      <rPr>
        <sz val="10"/>
        <rFont val="Calibri"/>
        <family val="34"/>
      </rPr>
      <t>Accessori in dotazione</t>
    </r>
  </si>
  <si>
    <r>
      <rPr>
        <sz val="10"/>
        <rFont val="Calibri"/>
        <family val="34"/>
      </rPr>
      <t>Borsa da trasporto, telecomando wireless</t>
    </r>
  </si>
  <si>
    <r>
      <rPr>
        <sz val="10"/>
        <rFont val="Calibri"/>
        <family val="34"/>
      </rPr>
      <t>1 x cavo VGA - 1.8 m, 1 x cavo USB - 3 m</t>
    </r>
  </si>
  <si>
    <r>
      <rPr>
        <sz val="10"/>
        <rFont val="Calibri"/>
        <family val="34"/>
      </rPr>
      <t>Max 3.5 kg</t>
    </r>
  </si>
  <si>
    <r>
      <rPr>
        <b/>
        <sz val="10"/>
        <rFont val="Calibri"/>
        <family val="34"/>
      </rPr>
      <t>Videoproiettore portatile - CARATTERISTICHE TECNICHE MINIME</t>
    </r>
  </si>
  <si>
    <r>
      <rPr>
        <sz val="10"/>
        <rFont val="Calibri"/>
        <family val="34"/>
      </rPr>
      <t>Tipo di dispositivo</t>
    </r>
  </si>
  <si>
    <r>
      <rPr>
        <sz val="10"/>
        <rFont val="Calibri"/>
        <family val="34"/>
      </rPr>
      <t>Proiettore 3LCD</t>
    </r>
  </si>
  <si>
    <r>
      <rPr>
        <sz val="10"/>
        <rFont val="Calibri"/>
        <family val="34"/>
      </rPr>
      <t>Rete</t>
    </r>
  </si>
  <si>
    <r>
      <rPr>
        <sz val="10"/>
        <rFont val="Calibri"/>
        <family val="34"/>
      </rPr>
      <t>802.11b/ g/ n</t>
    </r>
  </si>
  <si>
    <r>
      <rPr>
        <sz val="10"/>
        <rFont val="Calibri"/>
        <family val="34"/>
      </rPr>
      <t>3000 lumen</t>
    </r>
  </si>
  <si>
    <r>
      <rPr>
        <sz val="10"/>
        <rFont val="Calibri"/>
        <family val="34"/>
      </rPr>
      <t>0.7 m - 8.2 m</t>
    </r>
  </si>
  <si>
    <r>
      <rPr>
        <sz val="10"/>
        <rFont val="Calibri"/>
        <family val="34"/>
      </rPr>
      <t>Rapporto corsa</t>
    </r>
  </si>
  <si>
    <r>
      <rPr>
        <sz val="10"/>
        <rFont val="Calibri"/>
        <family val="34"/>
      </rPr>
      <t>1.04 - 1.26:1</t>
    </r>
  </si>
  <si>
    <r>
      <rPr>
        <sz val="10"/>
        <rFont val="Calibri"/>
        <family val="34"/>
      </rPr>
      <t>WXGA (1280 x 800)</t>
    </r>
  </si>
  <si>
    <r>
      <rPr>
        <sz val="10"/>
        <rFont val="Calibri"/>
        <family val="34"/>
      </rPr>
      <t>Ciclo di vita lampada in</t>
    </r>
  </si>
  <si>
    <r>
      <rPr>
        <sz val="10"/>
        <rFont val="Calibri"/>
        <family val="34"/>
      </rPr>
      <t>4000 ore</t>
    </r>
  </si>
  <si>
    <r>
      <rPr>
        <sz val="10"/>
        <rFont val="Calibri"/>
        <family val="34"/>
      </rPr>
      <t>Apertura lente</t>
    </r>
  </si>
  <si>
    <r>
      <rPr>
        <sz val="10"/>
        <rFont val="Calibri"/>
        <family val="34"/>
      </rPr>
      <t>F/ 1.58-1.7</t>
    </r>
  </si>
  <si>
    <r>
      <rPr>
        <sz val="10"/>
        <rFont val="Calibri"/>
        <family val="34"/>
      </rPr>
      <t>Fattore di zoom</t>
    </r>
  </si>
  <si>
    <r>
      <rPr>
        <sz val="10"/>
        <rFont val="Calibri"/>
        <family val="34"/>
      </rPr>
      <t>1.2x</t>
    </r>
  </si>
  <si>
    <r>
      <rPr>
        <sz val="10"/>
        <rFont val="Calibri"/>
        <family val="34"/>
      </rPr>
      <t xml:space="preserve">Correzione    della distorsione    trapezoidale
</t>
    </r>
    <r>
      <rPr>
        <sz val="10"/>
        <rFont val="Calibri"/>
        <family val="34"/>
      </rPr>
      <t>verticale</t>
    </r>
  </si>
  <si>
    <r>
      <rPr>
        <sz val="10"/>
        <rFont val="Calibri"/>
        <family val="34"/>
      </rPr>
      <t>-30 / +30</t>
    </r>
  </si>
  <si>
    <r>
      <rPr>
        <sz val="10"/>
        <rFont val="Calibri"/>
        <family val="34"/>
      </rPr>
      <t xml:space="preserve">Correzione    della distorsione    trapezoidale
</t>
    </r>
    <r>
      <rPr>
        <sz val="10"/>
        <rFont val="Calibri"/>
        <family val="34"/>
      </rPr>
      <t>orizzontale</t>
    </r>
  </si>
  <si>
    <r>
      <rPr>
        <sz val="10"/>
        <rFont val="Calibri"/>
        <family val="34"/>
      </rPr>
      <t>-20 / +20</t>
    </r>
  </si>
  <si>
    <r>
      <rPr>
        <sz val="10"/>
        <rFont val="Calibri"/>
        <family val="34"/>
      </rPr>
      <t>Modalità video</t>
    </r>
  </si>
  <si>
    <r>
      <rPr>
        <sz val="10"/>
        <rFont val="Calibri"/>
        <family val="34"/>
      </rPr>
      <t>1080p</t>
    </r>
  </si>
  <si>
    <r>
      <rPr>
        <sz val="10"/>
        <rFont val="Calibri"/>
        <family val="34"/>
      </rPr>
      <t>Altoparlanti</t>
    </r>
  </si>
  <si>
    <r>
      <rPr>
        <sz val="10"/>
        <rFont val="Calibri"/>
        <family val="34"/>
      </rPr>
      <t>Integrato</t>
    </r>
  </si>
  <si>
    <r>
      <rPr>
        <sz val="10"/>
        <rFont val="Calibri"/>
        <family val="34"/>
      </rPr>
      <t>USB 2.0 tipo B, USB 2.0 tipo A, WLAN, Ingresso VGA, Ingresso HDMI, Ingresso Composite, Ingresso audio mini jack stereo</t>
    </r>
  </si>
  <si>
    <r>
      <rPr>
        <sz val="10"/>
        <rFont val="Calibri"/>
        <family val="34"/>
      </rPr>
      <t>Borsa da trasporto, Wireless Connection USB Key, telecomando wireless, Software incluso, cavo VGA, cavo USB</t>
    </r>
  </si>
  <si>
    <r>
      <rPr>
        <sz val="10"/>
        <rFont val="Calibri"/>
        <family val="34"/>
      </rPr>
      <t>1.71 kg</t>
    </r>
  </si>
  <si>
    <r>
      <rPr>
        <b/>
        <sz val="10"/>
        <rFont val="Calibri"/>
        <family val="34"/>
      </rPr>
      <t>Scanner A4 - CARATTERISTICHE TECNICHE MINIME</t>
    </r>
  </si>
  <si>
    <r>
      <rPr>
        <sz val="10"/>
        <rFont val="Calibri"/>
        <family val="34"/>
      </rPr>
      <t>Due sensori immagini CCD a colori</t>
    </r>
  </si>
  <si>
    <r>
      <rPr>
        <sz val="10"/>
        <rFont val="Calibri"/>
        <family val="34"/>
      </rPr>
      <t>Modalità di scansione</t>
    </r>
  </si>
  <si>
    <r>
      <rPr>
        <sz val="10"/>
        <rFont val="Calibri"/>
        <family val="34"/>
      </rPr>
      <t>Solo fronte, Fronte/retro, Colore, Scala di grigi, Monocromatiche</t>
    </r>
  </si>
  <si>
    <r>
      <rPr>
        <sz val="10"/>
        <rFont val="Calibri"/>
        <family val="34"/>
      </rPr>
      <t xml:space="preserve">Modalità                    alimentazione
</t>
    </r>
    <r>
      <rPr>
        <sz val="10"/>
        <rFont val="Calibri"/>
        <family val="34"/>
      </rPr>
      <t>documenti</t>
    </r>
  </si>
  <si>
    <r>
      <rPr>
        <sz val="10"/>
        <rFont val="Calibri"/>
        <family val="34"/>
      </rPr>
      <t>ADF</t>
    </r>
  </si>
  <si>
    <r>
      <rPr>
        <sz val="10"/>
        <rFont val="Calibri"/>
        <family val="34"/>
      </rPr>
      <t>Capacità ADF</t>
    </r>
  </si>
  <si>
    <r>
      <rPr>
        <sz val="10"/>
        <rFont val="Calibri"/>
        <family val="34"/>
      </rPr>
      <t>80 pagine di grammatura 80g/mq</t>
    </r>
  </si>
  <si>
    <r>
      <rPr>
        <sz val="10"/>
        <rFont val="Calibri"/>
        <family val="34"/>
      </rPr>
      <t xml:space="preserve">Dimensioni  documenti  Min/max
</t>
    </r>
    <r>
      <rPr>
        <sz val="10"/>
        <rFont val="Calibri"/>
        <family val="34"/>
      </rPr>
      <t>ADF</t>
    </r>
  </si>
  <si>
    <r>
      <rPr>
        <sz val="10"/>
        <rFont val="Calibri"/>
        <family val="34"/>
      </rPr>
      <t>A8/A4</t>
    </r>
  </si>
  <si>
    <r>
      <rPr>
        <sz val="10"/>
        <rFont val="Calibri"/>
        <family val="34"/>
      </rPr>
      <t>Risoluzione in uscita</t>
    </r>
  </si>
  <si>
    <r>
      <rPr>
        <sz val="10"/>
        <rFont val="Calibri"/>
        <family val="34"/>
      </rPr>
      <t>50-600 dpi (con incrementi di 1 dpi), 1.200 dpi</t>
    </r>
  </si>
  <si>
    <r>
      <rPr>
        <sz val="10"/>
        <rFont val="Calibri"/>
        <family val="34"/>
      </rPr>
      <t>Risoluzione scansione a 60ppm</t>
    </r>
  </si>
  <si>
    <r>
      <rPr>
        <sz val="10"/>
        <rFont val="Calibri"/>
        <family val="34"/>
      </rPr>
      <t>fogli A4 a 300 dpi a colori, in bianco e nero e a scala di grigi</t>
    </r>
  </si>
  <si>
    <r>
      <rPr>
        <sz val="10"/>
        <rFont val="Calibri"/>
        <family val="34"/>
      </rPr>
      <t>Velocità solo fronte</t>
    </r>
  </si>
  <si>
    <r>
      <rPr>
        <sz val="10"/>
        <rFont val="Calibri"/>
        <family val="34"/>
      </rPr>
      <t>60 pagine al minuto</t>
    </r>
  </si>
  <si>
    <r>
      <rPr>
        <sz val="10"/>
        <rFont val="Calibri"/>
        <family val="34"/>
      </rPr>
      <t>Velocità Fronte retro</t>
    </r>
  </si>
  <si>
    <r>
      <rPr>
        <sz val="10"/>
        <rFont val="Calibri"/>
        <family val="34"/>
      </rPr>
      <t>120ipm</t>
    </r>
  </si>
  <si>
    <r>
      <rPr>
        <sz val="10"/>
        <rFont val="Calibri"/>
        <family val="34"/>
      </rPr>
      <t>5 kg</t>
    </r>
  </si>
  <si>
    <r>
      <rPr>
        <sz val="10"/>
        <rFont val="Calibri"/>
        <family val="34"/>
      </rPr>
      <t xml:space="preserve">Dimensioni    max    (LxPxH)    per
</t>
    </r>
    <r>
      <rPr>
        <sz val="10"/>
        <rFont val="Calibri"/>
        <family val="34"/>
      </rPr>
      <t>l'unità base</t>
    </r>
  </si>
  <si>
    <r>
      <rPr>
        <sz val="10"/>
        <rFont val="Calibri"/>
        <family val="34"/>
      </rPr>
      <t>30x20x20 cm</t>
    </r>
  </si>
  <si>
    <r>
      <rPr>
        <sz val="10"/>
        <rFont val="Calibri"/>
        <family val="34"/>
      </rPr>
      <t>Funzioni</t>
    </r>
  </si>
  <si>
    <r>
      <rPr>
        <sz val="10"/>
        <rFont val="Calibri"/>
        <family val="34"/>
      </rPr>
      <t xml:space="preserve">protezione    carta    basata    su    sensori    encoder    e    sonoro,
</t>
    </r>
    <r>
      <rPr>
        <sz val="10"/>
        <rFont val="Calibri"/>
        <family val="34"/>
      </rPr>
      <t>Raddrizzamento meccanico del documento entrato storto, tramite pescaggio carta con rulli indipendenti, possibilità di collegare allo scanner un imprinter opzionale (per stampare in seguito all’acquisizione del documento),  modalità conta documenti senza necessità di connessione a PC, Controllo del doppio pescaggio intelligente, capacità di acquisire in modalità automatica dall’alimentatore carte plastiche e documenti sottili, tutto in unico lotto</t>
    </r>
  </si>
  <si>
    <r>
      <rPr>
        <sz val="10"/>
        <rFont val="Calibri"/>
        <family val="34"/>
      </rPr>
      <t>Cavo usb, cavo di alimentazione</t>
    </r>
  </si>
  <si>
    <r>
      <rPr>
        <sz val="10"/>
        <rFont val="Calibri"/>
        <family val="34"/>
      </rPr>
      <t>Sistemi operativi supportati</t>
    </r>
  </si>
  <si>
    <r>
      <rPr>
        <sz val="10"/>
        <rFont val="Calibri"/>
        <family val="34"/>
      </rPr>
      <t xml:space="preserve">Microsoft   Windows®   8,   Microsoft   Windows®   7,   Microsoft
</t>
    </r>
    <r>
      <rPr>
        <sz val="10"/>
        <rFont val="Calibri"/>
        <family val="34"/>
      </rPr>
      <t>Windows Vista® , Microsoft Windows® XP</t>
    </r>
  </si>
  <si>
    <r>
      <rPr>
        <sz val="10"/>
        <rFont val="Calibri"/>
        <family val="34"/>
      </rPr>
      <t>ENERGY STAR</t>
    </r>
  </si>
  <si>
    <r>
      <rPr>
        <b/>
        <sz val="10"/>
        <rFont val="Calibri"/>
        <family val="34"/>
      </rPr>
      <t>Staccabile (ultrabook) 12" - CARATTERISTICHE TECNICHE MINIME</t>
    </r>
  </si>
  <si>
    <r>
      <rPr>
        <sz val="10"/>
        <rFont val="Calibri"/>
        <family val="34"/>
      </rPr>
      <t>Dimensioni</t>
    </r>
  </si>
  <si>
    <r>
      <rPr>
        <sz val="10"/>
        <rFont val="Calibri"/>
        <family val="34"/>
      </rPr>
      <t>295mm x 205mm x 9mm</t>
    </r>
  </si>
  <si>
    <r>
      <rPr>
        <sz val="10"/>
        <rFont val="Calibri"/>
        <family val="34"/>
      </rPr>
      <t>Max 800 grammi</t>
    </r>
  </si>
  <si>
    <r>
      <rPr>
        <sz val="10"/>
        <rFont val="Calibri"/>
        <family val="34"/>
      </rPr>
      <t xml:space="preserve">Schermo: circa 12 pollici, Risoluzione: 2736 x 1824, Touchscreen con
</t>
    </r>
    <r>
      <rPr>
        <sz val="10"/>
        <rFont val="Calibri"/>
        <family val="34"/>
      </rPr>
      <t>input multitocco</t>
    </r>
  </si>
  <si>
    <r>
      <rPr>
        <sz val="10"/>
        <rFont val="Calibri"/>
        <family val="34"/>
      </rPr>
      <t>Durata della batteria</t>
    </r>
  </si>
  <si>
    <r>
      <rPr>
        <sz val="10"/>
        <rFont val="Calibri"/>
        <family val="34"/>
      </rPr>
      <t>Fino a 9 ore di riproduzione video</t>
    </r>
  </si>
  <si>
    <r>
      <rPr>
        <sz val="10"/>
        <rFont val="Calibri"/>
        <family val="34"/>
      </rPr>
      <t>Spazio di archiviazione2/RAM</t>
    </r>
  </si>
  <si>
    <r>
      <rPr>
        <sz val="10"/>
        <rFont val="Calibri"/>
        <family val="34"/>
      </rPr>
      <t>512 GB SSD/16 GB di RAM</t>
    </r>
  </si>
  <si>
    <r>
      <rPr>
        <b/>
        <sz val="10"/>
        <rFont val="Calibri"/>
        <family val="34"/>
      </rPr>
      <t>Top di gamma (il più performante) del modello offerto</t>
    </r>
  </si>
  <si>
    <r>
      <rPr>
        <sz val="10"/>
        <rFont val="Calibri"/>
        <family val="34"/>
      </rPr>
      <t>Wireless: Wi-Fi 802.11ac, Bluetooth 4.0</t>
    </r>
  </si>
  <si>
    <r>
      <rPr>
        <sz val="10"/>
        <rFont val="Calibri"/>
        <family val="34"/>
      </rPr>
      <t>Luce ambientale, Accelerometro, Giroscopio</t>
    </r>
  </si>
  <si>
    <r>
      <rPr>
        <sz val="10"/>
        <rFont val="Calibri"/>
        <family val="34"/>
      </rPr>
      <t xml:space="preserve">USB 3.0 full-size, Lettore di schede microSD, Connettore jack per cuffie,
</t>
    </r>
    <r>
      <rPr>
        <sz val="10"/>
        <rFont val="Calibri"/>
        <family val="34"/>
      </rPr>
      <t>Mini DisplayPort, Porta per cover</t>
    </r>
  </si>
  <si>
    <r>
      <rPr>
        <sz val="10"/>
        <rFont val="Calibri"/>
        <family val="34"/>
      </rPr>
      <t>Microsoft Windows 10 Pro</t>
    </r>
  </si>
  <si>
    <r>
      <rPr>
        <sz val="10"/>
        <rFont val="Calibri"/>
        <family val="34"/>
      </rPr>
      <t>Webcam posteriore da 8 megapixel, Webcam anteriore da 5 megapixel</t>
    </r>
  </si>
  <si>
    <r>
      <rPr>
        <sz val="10"/>
        <rFont val="Calibri"/>
        <family val="34"/>
      </rPr>
      <t>Penna, cover/tastiera nera con aggancio magnetico, Dock, tutti dello stesso    brand    del    computer;    adattatore    multiport    3in1    da minidisplayport a  HDMI/VGA/DVI; Masterizzatore DVD  esterno  USB con peso max 0,3 kg</t>
    </r>
  </si>
  <si>
    <r>
      <rPr>
        <b/>
        <sz val="10"/>
        <rFont val="Calibri"/>
        <family val="34"/>
      </rPr>
      <t>Stampante InkJet A4 B/N - CARATTERISTICHE TECNICHE MINIME</t>
    </r>
  </si>
  <si>
    <r>
      <rPr>
        <sz val="11"/>
        <rFont val="Calibri"/>
        <family val="34"/>
      </rPr>
      <t>Classe dimensione supporto</t>
    </r>
  </si>
  <si>
    <r>
      <rPr>
        <sz val="11"/>
        <rFont val="Calibri"/>
        <family val="34"/>
      </rPr>
      <t>A4/ Legal</t>
    </r>
  </si>
  <si>
    <r>
      <rPr>
        <sz val="11"/>
        <rFont val="Calibri"/>
        <family val="34"/>
      </rPr>
      <t>Max dimensione supporto</t>
    </r>
  </si>
  <si>
    <r>
      <rPr>
        <sz val="11"/>
        <rFont val="Calibri"/>
        <family val="34"/>
      </rPr>
      <t>Legal (216 x 356 mm), A4 (210 x 297 mm)</t>
    </r>
  </si>
  <si>
    <r>
      <rPr>
        <sz val="11"/>
        <rFont val="Calibri"/>
        <family val="34"/>
      </rPr>
      <t>Velocità di stampa</t>
    </r>
  </si>
  <si>
    <r>
      <rPr>
        <sz val="11"/>
        <rFont val="Calibri"/>
        <family val="34"/>
      </rPr>
      <t>Fino            a            34            ppm            -            B/            N</t>
    </r>
  </si>
  <si>
    <r>
      <rPr>
        <sz val="11"/>
        <rFont val="Calibri"/>
        <family val="34"/>
      </rPr>
      <t xml:space="preserve">Fino     a     20     ppm     -     B/     N     (ISO/     IEC     24734)
</t>
    </r>
    <r>
      <rPr>
        <sz val="11"/>
        <rFont val="Calibri"/>
        <family val="34"/>
      </rPr>
      <t xml:space="preserve">Fino a 11 ppm - duplex B/ N (ISO/ IEC 24734) - A4 (210 x 297
</t>
    </r>
    <r>
      <rPr>
        <sz val="11"/>
        <rFont val="Calibri"/>
        <family val="34"/>
      </rPr>
      <t>mm)</t>
    </r>
  </si>
  <si>
    <r>
      <rPr>
        <sz val="11"/>
        <rFont val="Calibri"/>
        <family val="34"/>
      </rPr>
      <t>Risoluzione massima (B/N)</t>
    </r>
  </si>
  <si>
    <r>
      <rPr>
        <sz val="11"/>
        <rFont val="Calibri"/>
        <family val="34"/>
      </rPr>
      <t>1200 x 2400 dpi</t>
    </r>
  </si>
  <si>
    <r>
      <rPr>
        <sz val="11"/>
        <rFont val="Calibri"/>
        <family val="34"/>
      </rPr>
      <t xml:space="preserve">Stampa    automatica    fronte-
</t>
    </r>
    <r>
      <rPr>
        <sz val="11"/>
        <rFont val="Calibri"/>
        <family val="34"/>
      </rPr>
      <t>retro</t>
    </r>
  </si>
  <si>
    <r>
      <rPr>
        <sz val="11"/>
        <rFont val="Calibri"/>
        <family val="34"/>
      </rPr>
      <t>USB 2.0, Gigabit LAN, Wi-Fi</t>
    </r>
  </si>
  <si>
    <r>
      <rPr>
        <sz val="11"/>
        <rFont val="Calibri"/>
        <family val="34"/>
      </rPr>
      <t>Fronte Retro</t>
    </r>
  </si>
  <si>
    <r>
      <rPr>
        <sz val="11"/>
        <rFont val="Calibri"/>
        <family val="34"/>
      </rPr>
      <t>Automatico</t>
    </r>
  </si>
  <si>
    <r>
      <rPr>
        <sz val="11"/>
        <rFont val="Calibri"/>
        <family val="34"/>
      </rPr>
      <t>Emulazione linguaggio</t>
    </r>
  </si>
  <si>
    <r>
      <rPr>
        <sz val="11"/>
        <rFont val="Calibri"/>
        <family val="34"/>
      </rPr>
      <t>PCL 5E, PCL 5C, PostScript 3, PCL 6</t>
    </r>
  </si>
  <si>
    <r>
      <rPr>
        <sz val="11"/>
        <rFont val="Calibri"/>
        <family val="34"/>
      </rPr>
      <t>Tipo supporto</t>
    </r>
  </si>
  <si>
    <r>
      <rPr>
        <sz val="11"/>
        <rFont val="Calibri"/>
        <family val="34"/>
      </rPr>
      <t>Buste, carta comune, carta spessa</t>
    </r>
  </si>
  <si>
    <r>
      <rPr>
        <sz val="11"/>
        <rFont val="Calibri"/>
        <family val="34"/>
      </rPr>
      <t>Capacità totale</t>
    </r>
  </si>
  <si>
    <r>
      <rPr>
        <sz val="11"/>
        <rFont val="Calibri"/>
        <family val="34"/>
      </rPr>
      <t>Almeno 330 fogli</t>
    </r>
  </si>
  <si>
    <r>
      <rPr>
        <sz val="11"/>
        <rFont val="Calibri"/>
        <family val="34"/>
      </rPr>
      <t xml:space="preserve">Trattamento       supporti       di
</t>
    </r>
    <r>
      <rPr>
        <sz val="11"/>
        <rFont val="Calibri"/>
        <family val="34"/>
      </rPr>
      <t>stampa</t>
    </r>
  </si>
  <si>
    <r>
      <rPr>
        <sz val="11"/>
        <rFont val="Calibri"/>
        <family val="34"/>
      </rPr>
      <t xml:space="preserve">Cassetto d'ingresso  per 250  fogli, vassoio multiuso da 80
</t>
    </r>
    <r>
      <rPr>
        <sz val="11"/>
        <rFont val="Calibri"/>
        <family val="34"/>
      </rPr>
      <t>fogli</t>
    </r>
  </si>
  <si>
    <r>
      <rPr>
        <sz val="11"/>
        <rFont val="Calibri"/>
        <family val="34"/>
      </rPr>
      <t>Produttività mensile (max)</t>
    </r>
  </si>
  <si>
    <r>
      <rPr>
        <sz val="11"/>
        <rFont val="Calibri"/>
        <family val="34"/>
      </rPr>
      <t>35000 pagine</t>
    </r>
  </si>
  <si>
    <r>
      <rPr>
        <sz val="11"/>
        <rFont val="Calibri"/>
        <family val="34"/>
      </rPr>
      <t>Supporto driver</t>
    </r>
  </si>
  <si>
    <r>
      <rPr>
        <sz val="11"/>
        <rFont val="Calibri"/>
        <family val="34"/>
      </rPr>
      <t xml:space="preserve">Microsoft  Windows  XP,  Vista,  7,  8, 10  (32/64  bit), Apple
</t>
    </r>
    <r>
      <rPr>
        <sz val="11"/>
        <rFont val="Calibri"/>
        <family val="34"/>
      </rPr>
      <t>MacOS X 10.5.8 o succ.</t>
    </r>
  </si>
  <si>
    <r>
      <rPr>
        <sz val="11"/>
        <rFont val="Calibri"/>
        <family val="34"/>
      </rPr>
      <t>Dimensioni (LxPxH) orientative</t>
    </r>
  </si>
  <si>
    <r>
      <rPr>
        <sz val="11"/>
        <rFont val="Calibri"/>
        <family val="34"/>
      </rPr>
      <t>Circa 46 cm x 42 cm x 28 cm</t>
    </r>
  </si>
  <si>
    <r>
      <rPr>
        <sz val="11"/>
        <rFont val="Calibri"/>
        <family val="34"/>
      </rPr>
      <t>Standard ambientali</t>
    </r>
  </si>
  <si>
    <r>
      <rPr>
        <sz val="11"/>
        <rFont val="Calibri"/>
        <family val="34"/>
      </rPr>
      <t>ENERGY STAR</t>
    </r>
  </si>
  <si>
    <r>
      <rPr>
        <b/>
        <sz val="10"/>
        <rFont val="Calibri"/>
        <family val="34"/>
      </rPr>
      <t>Stampante Laser A4 Colori - CARATTERISTICHE TECNICHE MINIME</t>
    </r>
  </si>
  <si>
    <r>
      <rPr>
        <sz val="10"/>
        <rFont val="Calibri"/>
        <family val="34"/>
      </rPr>
      <t>Sistemi operativi compatibili</t>
    </r>
  </si>
  <si>
    <r>
      <rPr>
        <sz val="10"/>
        <rFont val="Calibri"/>
        <family val="34"/>
      </rPr>
      <t>Mac OS X 10.6 Snow Leopard, OS X 10.7 e successivi</t>
    </r>
  </si>
  <si>
    <r>
      <rPr>
        <sz val="10"/>
        <rFont val="Calibri"/>
        <family val="34"/>
      </rPr>
      <t>Velocità del processore</t>
    </r>
  </si>
  <si>
    <r>
      <rPr>
        <sz val="10"/>
        <rFont val="Calibri"/>
        <family val="34"/>
      </rPr>
      <t>800 MHz</t>
    </r>
  </si>
  <si>
    <r>
      <rPr>
        <sz val="10"/>
        <rFont val="Calibri"/>
        <family val="34"/>
      </rPr>
      <t>Vassoi carta, standard</t>
    </r>
  </si>
  <si>
    <r>
      <rPr>
        <sz val="10"/>
        <rFont val="Calibri"/>
        <family val="34"/>
      </rPr>
      <t>Linguaggi di stampa</t>
    </r>
  </si>
  <si>
    <r>
      <rPr>
        <sz val="10"/>
        <rFont val="Calibri"/>
        <family val="34"/>
      </rPr>
      <t>PCL 6, PCL 5, Postscript</t>
    </r>
  </si>
  <si>
    <r>
      <rPr>
        <sz val="10"/>
        <rFont val="Calibri"/>
        <family val="34"/>
      </rPr>
      <t>Tecnologia di stampa</t>
    </r>
  </si>
  <si>
    <r>
      <rPr>
        <sz val="10"/>
        <rFont val="Calibri"/>
        <family val="34"/>
      </rPr>
      <t>Laser</t>
    </r>
  </si>
  <si>
    <r>
      <rPr>
        <sz val="10"/>
        <rFont val="Calibri"/>
        <family val="34"/>
      </rPr>
      <t>Stampa diretta supportata</t>
    </r>
  </si>
  <si>
    <r>
      <rPr>
        <sz val="10"/>
        <rFont val="Calibri"/>
        <family val="34"/>
      </rPr>
      <t>Stampa da porta USB</t>
    </r>
  </si>
  <si>
    <r>
      <rPr>
        <sz val="10"/>
        <rFont val="Calibri"/>
        <family val="34"/>
      </rPr>
      <t>Stampa fronte/retro</t>
    </r>
  </si>
  <si>
    <r>
      <rPr>
        <sz val="10"/>
        <rFont val="Calibri"/>
        <family val="34"/>
      </rPr>
      <t>Automatica</t>
    </r>
  </si>
  <si>
    <r>
      <rPr>
        <sz val="10"/>
        <rFont val="Calibri"/>
        <family val="34"/>
      </rPr>
      <t>Ciclo operativo (mensile, A4)</t>
    </r>
  </si>
  <si>
    <r>
      <rPr>
        <sz val="10"/>
        <rFont val="Calibri"/>
        <family val="34"/>
      </rPr>
      <t>Fino a 120.000 pagine</t>
    </r>
  </si>
  <si>
    <r>
      <rPr>
        <sz val="10"/>
        <rFont val="Calibri"/>
        <family val="34"/>
      </rPr>
      <t>Capacità di alimentazione</t>
    </r>
  </si>
  <si>
    <r>
      <rPr>
        <sz val="10"/>
        <rFont val="Calibri"/>
        <family val="34"/>
      </rPr>
      <t>Fino a 600 fogli</t>
    </r>
  </si>
  <si>
    <r>
      <rPr>
        <sz val="10"/>
        <rFont val="Calibri"/>
        <family val="34"/>
      </rPr>
      <t>Capacità massima di output (fogli)</t>
    </r>
  </si>
  <si>
    <r>
      <rPr>
        <sz val="10"/>
        <rFont val="Calibri"/>
        <family val="34"/>
      </rPr>
      <t>Fino a 500 fogli</t>
    </r>
  </si>
  <si>
    <r>
      <rPr>
        <sz val="10"/>
        <rFont val="Calibri"/>
        <family val="34"/>
      </rPr>
      <t xml:space="preserve">Grammatura    supporti     di     stampa
</t>
    </r>
    <r>
      <rPr>
        <sz val="10"/>
        <rFont val="Calibri"/>
        <family val="34"/>
      </rPr>
      <t>consigliata (duplex)</t>
    </r>
  </si>
  <si>
    <r>
      <rPr>
        <sz val="10"/>
        <rFont val="Calibri"/>
        <family val="34"/>
      </rPr>
      <t>da 60 a 120 g/m² (carta comune)</t>
    </r>
  </si>
  <si>
    <r>
      <rPr>
        <sz val="10"/>
        <rFont val="Calibri"/>
        <family val="34"/>
      </rPr>
      <t xml:space="preserve">Dimensioni   dei    supporti    standard
</t>
    </r>
    <r>
      <rPr>
        <sz val="10"/>
        <rFont val="Calibri"/>
        <family val="34"/>
      </rPr>
      <t>(duplex)</t>
    </r>
  </si>
  <si>
    <r>
      <rPr>
        <sz val="10"/>
        <rFont val="Calibri"/>
        <family val="34"/>
      </rPr>
      <t>A4, A5, B5</t>
    </r>
  </si>
  <si>
    <r>
      <rPr>
        <sz val="10"/>
        <rFont val="Calibri"/>
        <family val="34"/>
      </rPr>
      <t>Dimensioni supporti utilizzabili</t>
    </r>
  </si>
  <si>
    <r>
      <rPr>
        <sz val="10"/>
        <rFont val="Calibri"/>
        <family val="34"/>
      </rPr>
      <t>Vassoio multifunzione: A4, A5, A6, B5, B6, buste, Vassoi di alimentazione da 500 fogli: A4, A5, B5</t>
    </r>
  </si>
  <si>
    <r>
      <rPr>
        <sz val="10"/>
        <rFont val="Calibri"/>
        <family val="34"/>
      </rPr>
      <t>Dimensioni supporti, vassoio 1</t>
    </r>
  </si>
  <si>
    <r>
      <rPr>
        <sz val="10"/>
        <rFont val="Calibri"/>
        <family val="34"/>
      </rPr>
      <t>A4, A5, A6, B5, B6, buste, cartolina</t>
    </r>
  </si>
  <si>
    <r>
      <rPr>
        <sz val="10"/>
        <rFont val="Calibri"/>
        <family val="34"/>
      </rPr>
      <t>Dimensioni supporti, vassoio 2</t>
    </r>
  </si>
  <si>
    <r>
      <rPr>
        <sz val="10"/>
        <rFont val="Calibri"/>
        <family val="34"/>
      </rPr>
      <t>Tipi di supporto</t>
    </r>
  </si>
  <si>
    <r>
      <rPr>
        <sz val="10"/>
        <rFont val="Calibri"/>
        <family val="34"/>
      </rPr>
      <t xml:space="preserve">Carta  (comune,  leggera,  ,  riciclata,  peso  medio,  pesante,
</t>
    </r>
    <r>
      <rPr>
        <sz val="10"/>
        <rFont val="Calibri"/>
        <family val="34"/>
      </rPr>
      <t>cartoncini, biglietti lucidi, prestampata, preforata, colorata, ruvida), etichette, carta intestata, buste</t>
    </r>
  </si>
  <si>
    <r>
      <rPr>
        <sz val="10"/>
        <rFont val="Calibri"/>
        <family val="34"/>
      </rPr>
      <t>Peso supporto (cassetto 1)</t>
    </r>
  </si>
  <si>
    <r>
      <rPr>
        <sz val="10"/>
        <rFont val="Calibri"/>
        <family val="34"/>
      </rPr>
      <t xml:space="preserve">da 60 a 120 g/m² (carta comune), da 105 a 220 g/m² (carta
</t>
    </r>
    <r>
      <rPr>
        <sz val="10"/>
        <rFont val="Calibri"/>
        <family val="34"/>
      </rPr>
      <t>lucida)</t>
    </r>
  </si>
  <si>
    <r>
      <rPr>
        <sz val="10"/>
        <rFont val="Calibri"/>
        <family val="34"/>
      </rPr>
      <t>Peso supporto (cassetto 2)</t>
    </r>
  </si>
  <si>
    <r>
      <rPr>
        <sz val="10"/>
        <rFont val="Calibri"/>
        <family val="34"/>
      </rPr>
      <t>Qualità di stampa in b/n (migliore)</t>
    </r>
  </si>
  <si>
    <r>
      <rPr>
        <sz val="10"/>
        <rFont val="Calibri"/>
        <family val="34"/>
      </rPr>
      <t>Fino a 1200 x 1200 dpi</t>
    </r>
  </si>
  <si>
    <r>
      <rPr>
        <sz val="10"/>
        <rFont val="Calibri"/>
        <family val="34"/>
      </rPr>
      <t>Qualità di stampa in b/n (normale)</t>
    </r>
  </si>
  <si>
    <r>
      <rPr>
        <sz val="10"/>
        <rFont val="Calibri"/>
        <family val="34"/>
      </rPr>
      <t>Fino a 600 x 600 dpi</t>
    </r>
  </si>
  <si>
    <r>
      <rPr>
        <sz val="10"/>
        <rFont val="Calibri"/>
        <family val="34"/>
      </rPr>
      <t>Qualità di stampa a colori (migliore)</t>
    </r>
  </si>
  <si>
    <r>
      <rPr>
        <sz val="10"/>
        <rFont val="Calibri"/>
        <family val="34"/>
      </rPr>
      <t>Velocità di stampa fronte/retro (A4)</t>
    </r>
  </si>
  <si>
    <r>
      <rPr>
        <sz val="10"/>
        <rFont val="Calibri"/>
        <family val="34"/>
      </rPr>
      <t>Fino a 38 ipm</t>
    </r>
  </si>
  <si>
    <r>
      <rPr>
        <sz val="10"/>
        <rFont val="Calibri"/>
        <family val="34"/>
      </rPr>
      <t xml:space="preserve">Velocità  di  stampa  in  b/n  (normale,
</t>
    </r>
    <r>
      <rPr>
        <sz val="10"/>
        <rFont val="Calibri"/>
        <family val="34"/>
      </rPr>
      <t>A4)</t>
    </r>
  </si>
  <si>
    <r>
      <rPr>
        <sz val="10"/>
        <rFont val="Calibri"/>
        <family val="34"/>
      </rPr>
      <t>Fino a 42 ppm</t>
    </r>
  </si>
  <si>
    <r>
      <rPr>
        <sz val="10"/>
        <rFont val="Calibri"/>
        <family val="34"/>
      </rPr>
      <t xml:space="preserve">Velocità di stampa a colori (normale,
</t>
    </r>
    <r>
      <rPr>
        <sz val="10"/>
        <rFont val="Calibri"/>
        <family val="34"/>
      </rPr>
      <t>A4)</t>
    </r>
  </si>
  <si>
    <r>
      <rPr>
        <sz val="10"/>
        <rFont val="Calibri"/>
        <family val="34"/>
      </rPr>
      <t xml:space="preserve">Stampa della prima pagina sia in b/n
</t>
    </r>
    <r>
      <rPr>
        <sz val="10"/>
        <rFont val="Calibri"/>
        <family val="34"/>
      </rPr>
      <t>che a colori (A4, pronta)</t>
    </r>
  </si>
  <si>
    <r>
      <rPr>
        <sz val="10"/>
        <rFont val="Calibri"/>
        <family val="34"/>
      </rPr>
      <t>9 secondi</t>
    </r>
  </si>
  <si>
    <r>
      <rPr>
        <sz val="10"/>
        <rFont val="Calibri"/>
        <family val="34"/>
      </rPr>
      <t>Numero di cartucce di stampa</t>
    </r>
  </si>
  <si>
    <r>
      <rPr>
        <sz val="10"/>
        <rFont val="Calibri"/>
        <family val="34"/>
      </rPr>
      <t>4 (1 per inchiostro nero, ciano, magenta, giallo)</t>
    </r>
  </si>
  <si>
    <r>
      <rPr>
        <sz val="10"/>
        <rFont val="Calibri"/>
        <family val="34"/>
      </rPr>
      <t>Memoria, standard</t>
    </r>
  </si>
  <si>
    <r>
      <rPr>
        <sz val="10"/>
        <rFont val="Calibri"/>
        <family val="34"/>
      </rPr>
      <t>1,5 GB di memoria di sistema</t>
    </r>
  </si>
  <si>
    <r>
      <rPr>
        <sz val="10"/>
        <rFont val="Calibri"/>
        <family val="34"/>
      </rPr>
      <t>Touchscreen risoluzione: 480 x 272</t>
    </r>
  </si>
  <si>
    <r>
      <rPr>
        <sz val="10"/>
        <rFont val="Calibri"/>
        <family val="34"/>
      </rPr>
      <t>Connettività, standard</t>
    </r>
  </si>
  <si>
    <r>
      <rPr>
        <sz val="10"/>
        <rFont val="Calibri"/>
        <family val="34"/>
      </rPr>
      <t xml:space="preserve">1 dispositivo USB 2.0 ad alta velocità, 2 Host USB 2.0,
</t>
    </r>
    <r>
      <rPr>
        <sz val="10"/>
        <rFont val="Calibri"/>
        <family val="34"/>
      </rPr>
      <t>1 Ethernet</t>
    </r>
  </si>
  <si>
    <r>
      <rPr>
        <sz val="10"/>
        <rFont val="Calibri"/>
        <family val="34"/>
      </rPr>
      <t>Circa 40 kg</t>
    </r>
  </si>
  <si>
    <r>
      <rPr>
        <sz val="11"/>
        <rFont val="Calibri"/>
        <family val="34"/>
      </rPr>
      <t>Sistemi operativi compatibili</t>
    </r>
  </si>
  <si>
    <r>
      <rPr>
        <sz val="11"/>
        <rFont val="Calibri"/>
        <family val="34"/>
      </rPr>
      <t xml:space="preserve">Windows 8, Windows 7, Windows Vista, Windows XP
</t>
    </r>
    <r>
      <rPr>
        <sz val="11"/>
        <rFont val="Calibri"/>
        <family val="34"/>
      </rPr>
      <t>Professional</t>
    </r>
  </si>
  <si>
    <r>
      <rPr>
        <sz val="11"/>
        <rFont val="Calibri"/>
        <family val="34"/>
      </rPr>
      <t>Processore</t>
    </r>
  </si>
  <si>
    <r>
      <rPr>
        <sz val="11"/>
        <rFont val="Calibri"/>
        <family val="34"/>
      </rPr>
      <t>540 MHz</t>
    </r>
  </si>
  <si>
    <r>
      <rPr>
        <sz val="11"/>
        <rFont val="Calibri"/>
        <family val="34"/>
      </rPr>
      <t>Stampa fronte/retro</t>
    </r>
  </si>
  <si>
    <r>
      <rPr>
        <sz val="11"/>
        <rFont val="Calibri"/>
        <family val="34"/>
      </rPr>
      <t>Automatica (standard)</t>
    </r>
  </si>
  <si>
    <r>
      <rPr>
        <sz val="11"/>
        <rFont val="Calibri"/>
        <family val="34"/>
      </rPr>
      <t>Ciclo operativo (mensile, A4)</t>
    </r>
  </si>
  <si>
    <r>
      <rPr>
        <sz val="11"/>
        <rFont val="Calibri"/>
        <family val="34"/>
      </rPr>
      <t>Fino a 75.000 pagine</t>
    </r>
  </si>
  <si>
    <r>
      <rPr>
        <sz val="11"/>
        <rFont val="Calibri"/>
        <family val="34"/>
      </rPr>
      <t>Vassoi carta, standard</t>
    </r>
  </si>
  <si>
    <r>
      <rPr>
        <sz val="11"/>
        <rFont val="Calibri"/>
        <family val="34"/>
      </rPr>
      <t>Linguaggi di stampa</t>
    </r>
  </si>
  <si>
    <r>
      <rPr>
        <sz val="11"/>
        <rFont val="Calibri"/>
        <family val="34"/>
      </rPr>
      <t>PCL 6</t>
    </r>
  </si>
  <si>
    <r>
      <rPr>
        <sz val="11"/>
        <rFont val="Calibri"/>
        <family val="34"/>
      </rPr>
      <t>Tecnologia di stampa</t>
    </r>
  </si>
  <si>
    <r>
      <rPr>
        <sz val="11"/>
        <rFont val="Calibri"/>
        <family val="34"/>
      </rPr>
      <t>Laser</t>
    </r>
  </si>
  <si>
    <r>
      <rPr>
        <sz val="11"/>
        <rFont val="Calibri"/>
        <family val="34"/>
      </rPr>
      <t>Ingresso gestione carta, standard</t>
    </r>
  </si>
  <si>
    <r>
      <rPr>
        <sz val="11"/>
        <rFont val="Calibri"/>
        <family val="34"/>
      </rPr>
      <t>Vassoio multifunzione da 100 fogli, vassoio da 250 fogli</t>
    </r>
  </si>
  <si>
    <r>
      <rPr>
        <sz val="11"/>
        <rFont val="Calibri"/>
        <family val="34"/>
      </rPr>
      <t>Uscita gestione carta, standard</t>
    </r>
  </si>
  <si>
    <r>
      <rPr>
        <sz val="11"/>
        <rFont val="Calibri"/>
        <family val="34"/>
      </rPr>
      <t>250 fogli</t>
    </r>
  </si>
  <si>
    <r>
      <rPr>
        <sz val="11"/>
        <rFont val="Calibri"/>
        <family val="34"/>
      </rPr>
      <t xml:space="preserve">Grammatura   supporti   di   stampa
</t>
    </r>
    <r>
      <rPr>
        <sz val="11"/>
        <rFont val="Calibri"/>
        <family val="34"/>
      </rPr>
      <t>consigliata (duplex)</t>
    </r>
  </si>
  <si>
    <r>
      <rPr>
        <sz val="11"/>
        <rFont val="Calibri"/>
        <family val="34"/>
      </rPr>
      <t>Fino a 120 g/m² (carte comuni)</t>
    </r>
  </si>
  <si>
    <r>
      <rPr>
        <sz val="11"/>
        <rFont val="Calibri"/>
        <family val="34"/>
      </rPr>
      <t>Dimensioni supporti utilizzabili</t>
    </r>
  </si>
  <si>
    <r>
      <rPr>
        <sz val="11"/>
        <rFont val="Calibri"/>
        <family val="34"/>
      </rPr>
      <t>A3, A4, A5, A6, RA3, SRA3, B4, B5</t>
    </r>
  </si>
  <si>
    <r>
      <rPr>
        <sz val="11"/>
        <rFont val="Calibri"/>
        <family val="34"/>
      </rPr>
      <t xml:space="preserve">Velocità di stampa in b/n (normale,
</t>
    </r>
    <r>
      <rPr>
        <sz val="11"/>
        <rFont val="Calibri"/>
        <family val="34"/>
      </rPr>
      <t>A3)</t>
    </r>
  </si>
  <si>
    <r>
      <rPr>
        <sz val="11"/>
        <rFont val="Calibri"/>
        <family val="34"/>
      </rPr>
      <t>10 ppm</t>
    </r>
  </si>
  <si>
    <r>
      <rPr>
        <sz val="11"/>
        <rFont val="Calibri"/>
        <family val="34"/>
      </rPr>
      <t xml:space="preserve">Velocità di stampa in b/n (normale,
</t>
    </r>
    <r>
      <rPr>
        <sz val="11"/>
        <rFont val="Calibri"/>
        <family val="34"/>
      </rPr>
      <t>A4)</t>
    </r>
  </si>
  <si>
    <r>
      <rPr>
        <sz val="11"/>
        <rFont val="Calibri"/>
        <family val="34"/>
      </rPr>
      <t>20 ppm</t>
    </r>
  </si>
  <si>
    <r>
      <rPr>
        <sz val="11"/>
        <rFont val="Calibri"/>
        <family val="34"/>
      </rPr>
      <t xml:space="preserve">Velocità di stampa a colori (normale,
</t>
    </r>
    <r>
      <rPr>
        <sz val="11"/>
        <rFont val="Calibri"/>
        <family val="34"/>
      </rPr>
      <t>A3)</t>
    </r>
  </si>
  <si>
    <r>
      <rPr>
        <sz val="11"/>
        <rFont val="Calibri"/>
        <family val="34"/>
      </rPr>
      <t xml:space="preserve">Velocità di stampa a colori (normale,
</t>
    </r>
    <r>
      <rPr>
        <sz val="11"/>
        <rFont val="Calibri"/>
        <family val="34"/>
      </rPr>
      <t>A4)</t>
    </r>
  </si>
  <si>
    <r>
      <rPr>
        <sz val="11"/>
        <rFont val="Calibri"/>
        <family val="34"/>
      </rPr>
      <t xml:space="preserve">Stampa  della  prima  pagina  in  b/n
</t>
    </r>
    <r>
      <rPr>
        <sz val="11"/>
        <rFont val="Calibri"/>
        <family val="34"/>
      </rPr>
      <t>(A4)</t>
    </r>
  </si>
  <si>
    <r>
      <rPr>
        <sz val="11"/>
        <rFont val="Calibri"/>
        <family val="34"/>
      </rPr>
      <t>&lt; 16 secondi (da "pronta")</t>
    </r>
  </si>
  <si>
    <r>
      <rPr>
        <sz val="11"/>
        <rFont val="Calibri"/>
        <family val="34"/>
      </rPr>
      <t xml:space="preserve">Stampa della prima pagina a colori
</t>
    </r>
    <r>
      <rPr>
        <sz val="11"/>
        <rFont val="Calibri"/>
        <family val="34"/>
      </rPr>
      <t>(A4)</t>
    </r>
  </si>
  <si>
    <r>
      <rPr>
        <sz val="11"/>
        <rFont val="Calibri"/>
        <family val="34"/>
      </rPr>
      <t>&lt; 17 secondi (da "pronta")</t>
    </r>
  </si>
  <si>
    <r>
      <rPr>
        <sz val="11"/>
        <rFont val="Calibri"/>
        <family val="34"/>
      </rPr>
      <t>Tipi di supporti compatibili</t>
    </r>
  </si>
  <si>
    <r>
      <rPr>
        <sz val="11"/>
        <rFont val="Calibri"/>
        <family val="34"/>
      </rPr>
      <t>Carta comune, carta riciclata</t>
    </r>
  </si>
  <si>
    <r>
      <rPr>
        <sz val="11"/>
        <rFont val="Calibri"/>
        <family val="34"/>
      </rPr>
      <t>Numero di cartucce di stampa</t>
    </r>
  </si>
  <si>
    <r>
      <rPr>
        <sz val="11"/>
        <rFont val="Calibri"/>
        <family val="34"/>
      </rPr>
      <t>4 (per inchiostro nero, ciano, magenta, giallo)</t>
    </r>
  </si>
  <si>
    <r>
      <rPr>
        <sz val="11"/>
        <rFont val="Calibri"/>
        <family val="34"/>
      </rPr>
      <t>192 MB</t>
    </r>
  </si>
  <si>
    <r>
      <rPr>
        <sz val="11"/>
        <rFont val="Calibri"/>
        <family val="34"/>
      </rPr>
      <t>Schermo</t>
    </r>
  </si>
  <si>
    <r>
      <rPr>
        <sz val="11"/>
        <rFont val="Calibri"/>
        <family val="34"/>
      </rPr>
      <t>Display retroilluminato a 2 righe</t>
    </r>
  </si>
  <si>
    <r>
      <rPr>
        <sz val="11"/>
        <rFont val="Calibri"/>
        <family val="34"/>
      </rPr>
      <t>Connettività, standard</t>
    </r>
  </si>
  <si>
    <r>
      <rPr>
        <sz val="11"/>
        <rFont val="Calibri"/>
        <family val="34"/>
      </rPr>
      <t>USB, Ethernet integrata</t>
    </r>
  </si>
  <si>
    <r>
      <rPr>
        <sz val="11"/>
        <rFont val="Calibri"/>
        <family val="34"/>
      </rPr>
      <t>Dotazione inclusa</t>
    </r>
  </si>
  <si>
    <r>
      <rPr>
        <sz val="11"/>
        <rFont val="Calibri"/>
        <family val="34"/>
      </rPr>
      <t xml:space="preserve">cavo     di     alimentazione,     CD     con     software    e
</t>
    </r>
    <r>
      <rPr>
        <sz val="11"/>
        <rFont val="Calibri"/>
        <family val="34"/>
      </rPr>
      <t>documentazione,   cartucce   di   stampa   preinstallate nero, ciano, magenta e giallo con toner originali</t>
    </r>
  </si>
  <si>
    <r>
      <rPr>
        <sz val="11"/>
        <rFont val="Calibri"/>
        <family val="34"/>
      </rPr>
      <t>Cartucce aggiuntive</t>
    </r>
  </si>
  <si>
    <r>
      <rPr>
        <sz val="11"/>
        <rFont val="Calibri"/>
        <family val="34"/>
      </rPr>
      <t xml:space="preserve">Set aggiuntivo di Toner originali per le 4 colorazioni
</t>
    </r>
    <r>
      <rPr>
        <sz val="11"/>
        <rFont val="Calibri"/>
        <family val="34"/>
      </rPr>
      <t>con resa di almeno 7000 pagine</t>
    </r>
  </si>
  <si>
    <t>Stampante Laser Colori f/r A3 - CARATTERISTICHE TECNICHE MINIME</t>
  </si>
  <si>
    <r>
      <rPr>
        <b/>
        <sz val="10"/>
        <rFont val="Calibri"/>
        <family val="34"/>
      </rPr>
      <t>Stampante laser multifunzione B/N A3 - CARATTERISTICHE TECNICHE MINIME</t>
    </r>
  </si>
  <si>
    <r>
      <rPr>
        <sz val="11"/>
        <rFont val="Calibri"/>
        <family val="34"/>
      </rPr>
      <t>Funzioni principali disponibili</t>
    </r>
  </si>
  <si>
    <r>
      <rPr>
        <sz val="11"/>
        <rFont val="Calibri"/>
        <family val="34"/>
      </rPr>
      <t>Stampa, copia, scansione a colori (standard di rete e USB)</t>
    </r>
  </si>
  <si>
    <r>
      <rPr>
        <sz val="11"/>
        <rFont val="Calibri"/>
        <family val="34"/>
      </rPr>
      <t>Velocità di stampa (bianco e nero)</t>
    </r>
  </si>
  <si>
    <r>
      <rPr>
        <sz val="11"/>
        <rFont val="Calibri"/>
        <family val="34"/>
      </rPr>
      <t>22 ppm (A4), 11 ppm (A3)</t>
    </r>
  </si>
  <si>
    <r>
      <rPr>
        <sz val="11"/>
        <rFont val="Calibri"/>
        <family val="34"/>
      </rPr>
      <t>Metodo di stampa</t>
    </r>
  </si>
  <si>
    <r>
      <rPr>
        <sz val="11"/>
        <rFont val="Calibri"/>
        <family val="34"/>
      </rPr>
      <t>Stampa laser in bianco e nero</t>
    </r>
  </si>
  <si>
    <r>
      <rPr>
        <sz val="11"/>
        <rFont val="Calibri"/>
        <family val="34"/>
      </rPr>
      <t>Risoluzione di stampa</t>
    </r>
  </si>
  <si>
    <r>
      <rPr>
        <sz val="11"/>
        <rFont val="Calibri"/>
        <family val="34"/>
      </rPr>
      <t>600 dpi x 600 dpi</t>
    </r>
  </si>
  <si>
    <r>
      <rPr>
        <sz val="11"/>
        <rFont val="Calibri"/>
        <family val="34"/>
      </rPr>
      <t>Stampa fronte retro</t>
    </r>
  </si>
  <si>
    <r>
      <rPr>
        <sz val="11"/>
        <rFont val="Calibri"/>
        <family val="34"/>
      </rPr>
      <t>automatica</t>
    </r>
  </si>
  <si>
    <r>
      <rPr>
        <sz val="11"/>
        <rFont val="Calibri"/>
        <family val="34"/>
      </rPr>
      <t>Ingresso carta (standard)</t>
    </r>
  </si>
  <si>
    <r>
      <rPr>
        <sz val="11"/>
        <rFont val="Calibri"/>
        <family val="34"/>
      </rPr>
      <t xml:space="preserve">1 cassetto da 250 fogli (80 g/m²), vassoio multifunzione
</t>
    </r>
    <r>
      <rPr>
        <sz val="11"/>
        <rFont val="Calibri"/>
        <family val="34"/>
      </rPr>
      <t>da 80 fogli (80 g/m²)</t>
    </r>
  </si>
  <si>
    <r>
      <rPr>
        <sz val="11"/>
        <rFont val="Calibri"/>
        <family val="34"/>
      </rPr>
      <t xml:space="preserve">Capacità     massima     carta      in
</t>
    </r>
    <r>
      <rPr>
        <sz val="11"/>
        <rFont val="Calibri"/>
        <family val="34"/>
      </rPr>
      <t>ingresso</t>
    </r>
  </si>
  <si>
    <r>
      <rPr>
        <sz val="11"/>
        <rFont val="Calibri"/>
        <family val="34"/>
      </rPr>
      <t>Almeno 500 fogli (80 g/m²)</t>
    </r>
  </si>
  <si>
    <r>
      <rPr>
        <sz val="11"/>
        <rFont val="Calibri"/>
        <family val="34"/>
      </rPr>
      <t>Capacità carta in uscita</t>
    </r>
  </si>
  <si>
    <r>
      <rPr>
        <sz val="11"/>
        <rFont val="Calibri"/>
        <family val="34"/>
      </rPr>
      <t>Almeno 50 fogli (80 g/m²)</t>
    </r>
  </si>
  <si>
    <r>
      <rPr>
        <sz val="11"/>
        <rFont val="Calibri"/>
        <family val="34"/>
      </rPr>
      <t>Funzioni di finitura</t>
    </r>
  </si>
  <si>
    <r>
      <rPr>
        <sz val="11"/>
        <rFont val="Calibri"/>
        <family val="34"/>
      </rPr>
      <t>Standard: fascicolazione</t>
    </r>
  </si>
  <si>
    <r>
      <rPr>
        <sz val="11"/>
        <rFont val="Calibri"/>
        <family val="34"/>
      </rPr>
      <t>Carta comune, riciclata, colorata, pesante e preperforata</t>
    </r>
  </si>
  <si>
    <r>
      <rPr>
        <sz val="11"/>
        <rFont val="Calibri"/>
        <family val="34"/>
      </rPr>
      <t>Formati carta supportati</t>
    </r>
  </si>
  <si>
    <r>
      <rPr>
        <sz val="11"/>
        <rFont val="Calibri"/>
        <family val="34"/>
      </rPr>
      <t>A3, A4, A5, B4, B5, Legal, Letter</t>
    </r>
  </si>
  <si>
    <r>
      <rPr>
        <sz val="11"/>
        <rFont val="Calibri"/>
        <family val="34"/>
      </rPr>
      <t>Grammature carta supportate</t>
    </r>
  </si>
  <si>
    <r>
      <rPr>
        <sz val="11"/>
        <rFont val="Calibri"/>
        <family val="34"/>
      </rPr>
      <t xml:space="preserve">Cassetti: da 64 a 90 g/m²; Vassoio multifunzione: da 64 a
</t>
    </r>
    <r>
      <rPr>
        <sz val="11"/>
        <rFont val="Calibri"/>
        <family val="34"/>
      </rPr>
      <t>128 g/m²</t>
    </r>
  </si>
  <si>
    <r>
      <rPr>
        <sz val="11"/>
        <rFont val="Calibri"/>
        <family val="34"/>
      </rPr>
      <t xml:space="preserve">Compatibilità         con        sistemi
</t>
    </r>
    <r>
      <rPr>
        <sz val="11"/>
        <rFont val="Calibri"/>
        <family val="34"/>
      </rPr>
      <t>operativi</t>
    </r>
  </si>
  <si>
    <r>
      <rPr>
        <sz val="11"/>
        <rFont val="Calibri"/>
        <family val="34"/>
      </rPr>
      <t xml:space="preserve">Windows XP/Windows 7/Windows 8/Windows 8.1/MAC
</t>
    </r>
    <r>
      <rPr>
        <sz val="11"/>
        <rFont val="Calibri"/>
        <family val="34"/>
      </rPr>
      <t>OS X (10.5.8 o successiva)</t>
    </r>
  </si>
  <si>
    <r>
      <rPr>
        <sz val="11"/>
        <rFont val="Calibri"/>
        <family val="34"/>
      </rPr>
      <t>Velocità di copia (bianco e nero)</t>
    </r>
  </si>
  <si>
    <r>
      <rPr>
        <sz val="11"/>
        <rFont val="Calibri"/>
        <family val="34"/>
      </rPr>
      <t xml:space="preserve">20 ppm (A4 solo fronte, 600 x 600 dpi), 10 ppm (A3 solo
</t>
    </r>
    <r>
      <rPr>
        <sz val="11"/>
        <rFont val="Calibri"/>
        <family val="34"/>
      </rPr>
      <t xml:space="preserve">fronte, 600 x 600 dpi); 14 ppm (A4 fronte/retro, 600 x
</t>
    </r>
    <r>
      <rPr>
        <sz val="11"/>
        <rFont val="Calibri"/>
        <family val="34"/>
      </rPr>
      <t>600 dpi), 6 ppm (A3 fronte/retro, 600 x 600 dpi)</t>
    </r>
  </si>
  <si>
    <r>
      <rPr>
        <sz val="11"/>
        <rFont val="Calibri"/>
        <family val="34"/>
      </rPr>
      <t>Copie multiple</t>
    </r>
  </si>
  <si>
    <r>
      <rPr>
        <sz val="11"/>
        <rFont val="Calibri"/>
        <family val="34"/>
      </rPr>
      <t>Fino a 90 copie</t>
    </r>
  </si>
  <si>
    <r>
      <rPr>
        <sz val="11"/>
        <rFont val="Calibri"/>
        <family val="34"/>
      </rPr>
      <t xml:space="preserve">Scansione         Formati          carta
</t>
    </r>
    <r>
      <rPr>
        <sz val="11"/>
        <rFont val="Calibri"/>
        <family val="34"/>
      </rPr>
      <t>supportati</t>
    </r>
  </si>
  <si>
    <r>
      <rPr>
        <sz val="11"/>
        <rFont val="Calibri"/>
        <family val="34"/>
      </rPr>
      <t xml:space="preserve">A3, A4, A5, B4, B5, Legal, Letter, Executive, Statement,
</t>
    </r>
    <r>
      <rPr>
        <sz val="11"/>
        <rFont val="Calibri"/>
        <family val="34"/>
      </rPr>
      <t>Buste</t>
    </r>
  </si>
  <si>
    <r>
      <rPr>
        <sz val="11"/>
        <rFont val="Calibri"/>
        <family val="34"/>
      </rPr>
      <t xml:space="preserve">Scansione     Grammature     carta
</t>
    </r>
    <r>
      <rPr>
        <sz val="11"/>
        <rFont val="Calibri"/>
        <family val="34"/>
      </rPr>
      <t>supportate</t>
    </r>
  </si>
  <si>
    <r>
      <rPr>
        <sz val="11"/>
        <rFont val="Calibri"/>
        <family val="34"/>
      </rPr>
      <t>Scansione fronte/retro: da 52 a 105 g/m²</t>
    </r>
  </si>
  <si>
    <r>
      <rPr>
        <sz val="11"/>
        <rFont val="Calibri"/>
        <family val="34"/>
      </rPr>
      <t>Risoluzione di scansione</t>
    </r>
  </si>
  <si>
    <r>
      <rPr>
        <sz val="11"/>
        <rFont val="Calibri"/>
        <family val="34"/>
      </rPr>
      <t>300 dpi in bianco e nero, CL 300 dpi (con MF Toolbox)</t>
    </r>
  </si>
  <si>
    <r>
      <rPr>
        <sz val="11"/>
        <rFont val="Calibri"/>
        <family val="34"/>
      </rPr>
      <t>Velocità di scansione</t>
    </r>
  </si>
  <si>
    <r>
      <rPr>
        <sz val="11"/>
        <rFont val="Calibri"/>
        <family val="34"/>
      </rPr>
      <t xml:space="preserve">Solo fronte: 22 ipm (A4, 300 dpi x 300 dpi); Fronte/retro:
</t>
    </r>
    <r>
      <rPr>
        <sz val="11"/>
        <rFont val="Calibri"/>
        <family val="34"/>
      </rPr>
      <t>8 ipm (A4, 300 dpi x 300 dpi)</t>
    </r>
  </si>
  <si>
    <r>
      <rPr>
        <sz val="11"/>
        <rFont val="Calibri"/>
        <family val="34"/>
      </rPr>
      <t>Tipo di interfaccia</t>
    </r>
  </si>
  <si>
    <r>
      <rPr>
        <sz val="11"/>
        <rFont val="Calibri"/>
        <family val="34"/>
      </rPr>
      <t>100Base-TX/10Base-T, 1 x dispositivo USB (posteriore)</t>
    </r>
  </si>
  <si>
    <r>
      <rPr>
        <sz val="11"/>
        <rFont val="Calibri"/>
        <family val="34"/>
      </rPr>
      <t>Velocità processore</t>
    </r>
  </si>
  <si>
    <r>
      <rPr>
        <sz val="11"/>
        <rFont val="Calibri"/>
        <family val="34"/>
      </rPr>
      <t>400 MHZ</t>
    </r>
  </si>
  <si>
    <r>
      <rPr>
        <sz val="11"/>
        <rFont val="Calibri"/>
        <family val="34"/>
      </rPr>
      <t>Memoria RAM</t>
    </r>
  </si>
  <si>
    <r>
      <rPr>
        <sz val="11"/>
        <rFont val="Calibri"/>
        <family val="34"/>
      </rPr>
      <t>128 MB</t>
    </r>
  </si>
  <si>
    <r>
      <rPr>
        <sz val="11"/>
        <rFont val="Calibri"/>
        <family val="34"/>
      </rPr>
      <t>Pannello di controllo</t>
    </r>
  </si>
  <si>
    <r>
      <rPr>
        <sz val="11"/>
        <rFont val="Calibri"/>
        <family val="34"/>
      </rPr>
      <t>Display TFT a 5 righe con retroilluminazione LED</t>
    </r>
  </si>
  <si>
    <r>
      <rPr>
        <sz val="11"/>
        <rFont val="Calibri"/>
        <family val="34"/>
      </rPr>
      <t>Circa 35 kg</t>
    </r>
  </si>
  <si>
    <r>
      <rPr>
        <sz val="11"/>
        <rFont val="Calibri"/>
        <family val="34"/>
      </rPr>
      <t>toner</t>
    </r>
  </si>
  <si>
    <r>
      <rPr>
        <sz val="11"/>
        <rFont val="Calibri"/>
        <family val="34"/>
      </rPr>
      <t>Resa toner 10.200 pagine</t>
    </r>
  </si>
  <si>
    <r>
      <rPr>
        <b/>
        <sz val="10"/>
        <rFont val="Calibri"/>
        <family val="34"/>
      </rPr>
      <t>Tablet Android - CARATTERISTICHE TECNICHE MINIME</t>
    </r>
  </si>
  <si>
    <r>
      <rPr>
        <sz val="10"/>
        <rFont val="Calibri"/>
        <family val="34"/>
      </rPr>
      <t>Nano-SIM</t>
    </r>
  </si>
  <si>
    <r>
      <rPr>
        <sz val="10"/>
        <rFont val="Calibri"/>
        <family val="34"/>
      </rPr>
      <t>Tipo rete</t>
    </r>
  </si>
  <si>
    <r>
      <rPr>
        <sz val="10"/>
        <rFont val="Calibri"/>
        <family val="34"/>
      </rPr>
      <t>2G GSM, 3G UMTS, 4G LTE FDD</t>
    </r>
  </si>
  <si>
    <r>
      <rPr>
        <sz val="10"/>
        <rFont val="Calibri"/>
        <family val="34"/>
      </rPr>
      <t>Versione USB</t>
    </r>
  </si>
  <si>
    <r>
      <rPr>
        <sz val="10"/>
        <rFont val="Calibri"/>
        <family val="34"/>
      </rPr>
      <t>Tecnologia di localizzazione</t>
    </r>
  </si>
  <si>
    <r>
      <rPr>
        <sz val="10"/>
        <rFont val="Calibri"/>
        <family val="34"/>
      </rPr>
      <t>Ingresso per auricolari stereo</t>
    </r>
  </si>
  <si>
    <r>
      <rPr>
        <sz val="10"/>
        <rFont val="Calibri"/>
        <family val="34"/>
      </rPr>
      <t>3.5mm Stereo</t>
    </r>
  </si>
  <si>
    <r>
      <rPr>
        <sz val="10"/>
        <rFont val="Calibri"/>
        <family val="34"/>
      </rPr>
      <t>Wi-Fi</t>
    </r>
  </si>
  <si>
    <r>
      <rPr>
        <sz val="10"/>
        <rFont val="Calibri"/>
        <family val="34"/>
      </rPr>
      <t>802.11 a/b/g/n/ac 2.4G+5GHz, VHT80 MIMO</t>
    </r>
  </si>
  <si>
    <r>
      <rPr>
        <sz val="10"/>
        <rFont val="Calibri"/>
        <family val="34"/>
      </rPr>
      <t>Versione Bluetooth</t>
    </r>
  </si>
  <si>
    <r>
      <rPr>
        <sz val="10"/>
        <rFont val="Calibri"/>
        <family val="34"/>
      </rPr>
      <t>Bluetooth v4.1</t>
    </r>
  </si>
  <si>
    <r>
      <rPr>
        <sz val="10"/>
        <rFont val="Calibri"/>
        <family val="34"/>
      </rPr>
      <t>Tecnologia Schermo</t>
    </r>
  </si>
  <si>
    <r>
      <rPr>
        <sz val="10"/>
        <rFont val="Calibri"/>
        <family val="34"/>
      </rPr>
      <t>Super AMOLED</t>
    </r>
  </si>
  <si>
    <r>
      <rPr>
        <sz val="10"/>
        <rFont val="Calibri"/>
        <family val="34"/>
      </rPr>
      <t>Dimensioni Schermo</t>
    </r>
  </si>
  <si>
    <r>
      <rPr>
        <sz val="10"/>
        <rFont val="Calibri"/>
        <family val="34"/>
      </rPr>
      <t>9.7"</t>
    </r>
  </si>
  <si>
    <r>
      <rPr>
        <sz val="10"/>
        <rFont val="Calibri"/>
        <family val="34"/>
      </rPr>
      <t>Risoluzione Schermo</t>
    </r>
  </si>
  <si>
    <r>
      <rPr>
        <sz val="10"/>
        <rFont val="Calibri"/>
        <family val="34"/>
      </rPr>
      <t>2048 x 1536 (QXGA)</t>
    </r>
  </si>
  <si>
    <r>
      <rPr>
        <sz val="10"/>
        <rFont val="Calibri"/>
        <family val="34"/>
      </rPr>
      <t>Velocità CPU</t>
    </r>
  </si>
  <si>
    <r>
      <rPr>
        <sz val="10"/>
        <rFont val="Calibri"/>
        <family val="34"/>
      </rPr>
      <t>1.9GHz, 1.3GHz</t>
    </r>
  </si>
  <si>
    <r>
      <rPr>
        <sz val="10"/>
        <rFont val="Calibri"/>
        <family val="34"/>
      </rPr>
      <t>Tipo CPU</t>
    </r>
  </si>
  <si>
    <r>
      <rPr>
        <sz val="10"/>
        <rFont val="Calibri"/>
        <family val="34"/>
      </rPr>
      <t>Octa-Core</t>
    </r>
  </si>
  <si>
    <r>
      <rPr>
        <sz val="10"/>
        <rFont val="Calibri"/>
        <family val="34"/>
      </rPr>
      <t>Dimensione memoria RAM (GB)</t>
    </r>
  </si>
  <si>
    <r>
      <rPr>
        <sz val="10"/>
        <rFont val="Calibri"/>
        <family val="34"/>
      </rPr>
      <t xml:space="preserve">Dimensione     memoria     ROM
</t>
    </r>
    <r>
      <rPr>
        <sz val="10"/>
        <rFont val="Calibri"/>
        <family val="34"/>
      </rPr>
      <t>(GB)(1)</t>
    </r>
  </si>
  <si>
    <r>
      <rPr>
        <sz val="10"/>
        <rFont val="Calibri"/>
        <family val="34"/>
      </rPr>
      <t>32 GB</t>
    </r>
  </si>
  <si>
    <r>
      <rPr>
        <sz val="10"/>
        <rFont val="Calibri"/>
        <family val="34"/>
      </rPr>
      <t>Supporto memoria esterna(1)</t>
    </r>
  </si>
  <si>
    <r>
      <rPr>
        <sz val="10"/>
        <rFont val="Calibri"/>
        <family val="34"/>
      </rPr>
      <t>microSD (fino a 128GB)</t>
    </r>
  </si>
  <si>
    <r>
      <rPr>
        <sz val="10"/>
        <rFont val="Calibri"/>
        <family val="34"/>
      </rPr>
      <t>Fotocamera posteriore</t>
    </r>
  </si>
  <si>
    <r>
      <rPr>
        <sz val="10"/>
        <rFont val="Calibri"/>
        <family val="34"/>
      </rPr>
      <t>CMOS 8.0 MP</t>
    </r>
  </si>
  <si>
    <r>
      <rPr>
        <sz val="10"/>
        <rFont val="Calibri"/>
        <family val="34"/>
      </rPr>
      <t>Fotocamera Frontale</t>
    </r>
  </si>
  <si>
    <r>
      <rPr>
        <sz val="10"/>
        <rFont val="Calibri"/>
        <family val="34"/>
      </rPr>
      <t>CMOS 2.1 MP</t>
    </r>
  </si>
  <si>
    <r>
      <rPr>
        <sz val="10"/>
        <rFont val="Calibri"/>
        <family val="34"/>
      </rPr>
      <t xml:space="preserve">Accelerometro,   Sensore   impronte   digitali,   Giroscopio,   Campo
</t>
    </r>
    <r>
      <rPr>
        <sz val="10"/>
        <rFont val="Calibri"/>
        <family val="34"/>
      </rPr>
      <t>magnetico, Sensore Hall, Sensore RGB</t>
    </r>
  </si>
  <si>
    <r>
      <rPr>
        <sz val="10"/>
        <rFont val="Calibri"/>
        <family val="34"/>
      </rPr>
      <t>Peso (g)</t>
    </r>
  </si>
  <si>
    <t>0.885 W/Kg</t>
  </si>
  <si>
    <t xml:space="preserve">SAR corpo                                               </t>
  </si>
  <si>
    <r>
      <rPr>
        <b/>
        <sz val="10"/>
        <rFont val="Calibri"/>
        <family val="34"/>
      </rPr>
      <t>Tablet iOS - CARATTERISTICHE TECNICHE MINIME</t>
    </r>
  </si>
  <si>
    <r>
      <rPr>
        <sz val="10"/>
        <rFont val="Calibri"/>
        <family val="34"/>
      </rPr>
      <t>12.9" retina</t>
    </r>
  </si>
  <si>
    <r>
      <rPr>
        <sz val="10"/>
        <rFont val="Calibri"/>
        <family val="34"/>
      </rPr>
      <t>2732 x 2048 ( 264 ppi )</t>
    </r>
  </si>
  <si>
    <r>
      <rPr>
        <sz val="10"/>
        <rFont val="Calibri"/>
        <family val="34"/>
      </rPr>
      <t>Touchscreen</t>
    </r>
  </si>
  <si>
    <r>
      <rPr>
        <sz val="10"/>
        <rFont val="Calibri"/>
        <family val="34"/>
      </rPr>
      <t>Multi touch</t>
    </r>
  </si>
  <si>
    <r>
      <rPr>
        <sz val="10"/>
        <rFont val="Calibri"/>
        <family val="34"/>
      </rPr>
      <t xml:space="preserve">Rivestimento oleorepellente a prova di impronte
</t>
    </r>
    <r>
      <rPr>
        <sz val="10"/>
        <rFont val="Calibri"/>
        <family val="34"/>
      </rPr>
      <t xml:space="preserve">Display a laminazione completa
</t>
    </r>
    <r>
      <rPr>
        <sz val="10"/>
        <rFont val="Calibri"/>
        <family val="34"/>
      </rPr>
      <t>Rivestimento antiriflesso</t>
    </r>
  </si>
  <si>
    <r>
      <rPr>
        <sz val="10"/>
        <rFont val="Calibri"/>
        <family val="34"/>
      </rPr>
      <t>Apple A9x 64bit</t>
    </r>
  </si>
  <si>
    <r>
      <rPr>
        <sz val="10"/>
        <rFont val="Calibri"/>
        <family val="34"/>
      </rPr>
      <t xml:space="preserve">Wi-Fi (802.11a/b/g/n/ac); doppio canale (2,4GHz e 5GHz); Bluetooth 4.2,
</t>
    </r>
    <r>
      <rPr>
        <sz val="10"/>
        <rFont val="Calibri"/>
        <family val="34"/>
      </rPr>
      <t>UMTS/HSPA/HSPA+/DC-HSDPA,GSM/EDGE, CDMA EV-DO Rev. A e Rev. B (800, 1900 MHz), LTE</t>
    </r>
  </si>
  <si>
    <r>
      <rPr>
        <sz val="10"/>
        <rFont val="Calibri"/>
        <family val="34"/>
      </rPr>
      <t>Videocamera posteriore</t>
    </r>
  </si>
  <si>
    <r>
      <rPr>
        <sz val="10"/>
        <rFont val="Calibri"/>
        <family val="34"/>
      </rPr>
      <t>8 Megapixel</t>
    </r>
  </si>
  <si>
    <r>
      <rPr>
        <sz val="10"/>
        <rFont val="Calibri"/>
        <family val="34"/>
      </rPr>
      <t>Videocamera anteriore</t>
    </r>
  </si>
  <si>
    <r>
      <rPr>
        <sz val="10"/>
        <rFont val="Calibri"/>
        <family val="34"/>
      </rPr>
      <t>1, 2 Megapixel</t>
    </r>
  </si>
  <si>
    <r>
      <rPr>
        <sz val="10"/>
        <rFont val="Calibri"/>
        <family val="34"/>
      </rPr>
      <t>Due microfoni , altoparlante</t>
    </r>
  </si>
  <si>
    <r>
      <rPr>
        <sz val="10"/>
        <rFont val="Calibri"/>
        <family val="34"/>
      </rPr>
      <t>Polimero di litio</t>
    </r>
  </si>
  <si>
    <r>
      <rPr>
        <sz val="10"/>
        <rFont val="Calibri"/>
        <family val="34"/>
      </rPr>
      <t xml:space="preserve">Accelerometro, sensore luce  ambientale, Sensore giroscopico a  tre  assi,
</t>
    </r>
    <r>
      <rPr>
        <sz val="10"/>
        <rFont val="Calibri"/>
        <family val="34"/>
      </rPr>
      <t>touch id, barometro</t>
    </r>
  </si>
  <si>
    <r>
      <rPr>
        <sz val="10"/>
        <rFont val="Calibri"/>
        <family val="34"/>
      </rPr>
      <t>730 g</t>
    </r>
  </si>
  <si>
    <t>30-E</t>
  </si>
  <si>
    <t xml:space="preserve">Etichettatrice equivalente Dymo ricaricabile con borsa e 5 nastri ricambio </t>
  </si>
  <si>
    <t xml:space="preserve">Notebook con sistema operativo macOS 13" </t>
  </si>
  <si>
    <t xml:space="preserve">Personal Computer con sistema operativo macOS e monitor da 21,5" </t>
  </si>
  <si>
    <t xml:space="preserve">Notebook con sistema operativo macOS 15" </t>
  </si>
  <si>
    <t xml:space="preserve">Personal Computer con sistema operativo macOS e schermo da 27" </t>
  </si>
  <si>
    <t>Prodotti/Servizi</t>
  </si>
  <si>
    <t>Basi d'asta (Iva escl.)</t>
  </si>
  <si>
    <t>IMPORTO COMPLESSIVO A BASE D'ASTA IVA ESCLUSA</t>
  </si>
  <si>
    <t>NOTE GENERALI</t>
  </si>
  <si>
    <t>Denominazione Amministrazione</t>
  </si>
  <si>
    <t>Nominativo R.U.P. procedura ristretta</t>
  </si>
  <si>
    <t xml:space="preserve">Ciascun Ente Aderente all'AQ -che ha fornito i fabbisogni ad InnovaPuglia nel periodo 2015-2016-  potrà svolgere appalti specifici (procedure ristrette)  per quantitativi complessivi non superiori alle quote prenotate,  indicate nel foglio "Massimali Fabbisogni". Quantitativi superiori alle quote prenotate possono essere autorizzati, dopo apposita richiesta,  dal Soggetto Aggregatore InnovaPuglia, che provvederà alla loro assegnazione, fatti salvi i quantitativi già prenotati ed in base alla capienza residua dell'Accordo Quadro.                                                                                                                                                                                                                                                                                  Al fine di computare la base d'asta complessiva di ciascun appalto specifico ogni Ente/Amministrazione Appaltante è tenuta ad adottare le basi d'asta unitarie indicate nel foglio "CALCOLO BASE ASTA". Le forniture si riferiscono ai prodotti e servizi così come individuati dagli aggiornamenti tecnici a cura del Gruppo per la qualità delle forniture e dei servizi (GQFS) – di cui all’art.11 comma 5 dell’Accordo Quadro-e ratificati dal Responsabile dell’Esecuzione dell’Accordo Quadro di InnovaPuglia;  si intendono corredate dei servizi indicati nell’Allegato 4 – Capitolato Tecnico ed includono, in quantità congrua, i cablaggi indispensabili alla connessione tra le periferiche fornite e le unità centrali e docking station fornite.
Dette forniture si intendono eseguite a perfetta regola d’arte e conformemente ai livelli di servizio di cui all’ Allegato 4.1 – Capitolato Tecnico: Livelli di servizio e penali
</t>
  </si>
  <si>
    <t>Per l'indizione delle procedure ristrette, le Stazioni Appaltanti dovranno richiedere all'ANAC e utilizzare un codice identificativo gara (CIG) derivato da quello del presente Accordo Quadro.</t>
  </si>
  <si>
    <r>
      <t xml:space="preserve">Quantità Appalto Specifico        </t>
    </r>
    <r>
      <rPr>
        <b/>
        <i/>
        <sz val="9"/>
        <color theme="0"/>
        <rFont val="Verdana"/>
        <family val="2"/>
      </rPr>
      <t>(inserire quantità)</t>
    </r>
  </si>
  <si>
    <t>Personal Computer Desktop Fascia Media - CARATTERISTICHE TECNICHE MINIME</t>
  </si>
  <si>
    <t>PRODOTTI E SERVIZI - BIENNIO AQ</t>
  </si>
  <si>
    <t>Riferimenti di InnovaPuglia</t>
  </si>
  <si>
    <t xml:space="preserve"> Q.tà </t>
  </si>
  <si>
    <t>FABBISOGNI RICHIESTI APPALTO SPECIFICO</t>
  </si>
  <si>
    <t>SERVIZI INCLUSI E OPZIONALI</t>
  </si>
  <si>
    <t>TEMPISTICHE</t>
  </si>
  <si>
    <r>
      <rPr>
        <sz val="14"/>
        <color rgb="FFFF0000"/>
        <rFont val="Arial"/>
        <family val="2"/>
      </rPr>
      <t>1.</t>
    </r>
    <r>
      <rPr>
        <b/>
        <sz val="14"/>
        <color rgb="FFFF0000"/>
        <rFont val="Arial"/>
        <family val="2"/>
      </rPr>
      <t xml:space="preserve">Consegna e installazione delle apparecchiature </t>
    </r>
    <r>
      <rPr>
        <sz val="14"/>
        <color rgb="FFC55A11"/>
        <rFont val="Arial"/>
        <family val="2"/>
      </rPr>
      <t>secondo la tipologia dei prodotti forniti, comprensive di ogni onere relativo ad imballaggio, trasporto, facchinaggio, consegna “al piano”, posa in opera, installazione, messa in esercizio, verifica di funzionalità delle apparecchiature, asporto dell’imballaggio e qualsiasi altra attività ad esse strumentale.</t>
    </r>
  </si>
  <si>
    <r>
      <rPr>
        <sz val="14"/>
        <color rgb="FFFF0000"/>
        <rFont val="Arial"/>
        <family val="2"/>
      </rPr>
      <t>2.</t>
    </r>
    <r>
      <rPr>
        <b/>
        <sz val="14"/>
        <color rgb="FFFF0000"/>
        <rFont val="Arial"/>
        <family val="2"/>
      </rPr>
      <t>Assistenza in remoto (Help Desk) e in locale (assistenza on-site)</t>
    </r>
  </si>
  <si>
    <r>
      <rPr>
        <sz val="14"/>
        <color rgb="FFFF0000"/>
        <rFont val="Arial"/>
        <family val="2"/>
      </rPr>
      <t>3.</t>
    </r>
    <r>
      <rPr>
        <b/>
        <sz val="14"/>
        <color rgb="FFFF0000"/>
        <rFont val="Arial"/>
        <family val="2"/>
      </rPr>
      <t>Garanzia convenzionale</t>
    </r>
  </si>
  <si>
    <r>
      <rPr>
        <sz val="14"/>
        <color rgb="FFFF0000"/>
        <rFont val="Arial"/>
        <family val="2"/>
      </rPr>
      <t>4.</t>
    </r>
    <r>
      <rPr>
        <b/>
        <sz val="14"/>
        <color rgb="FFFF0000"/>
        <rFont val="Arial"/>
        <family val="2"/>
      </rPr>
      <t>Estensioni di garanzia per alcuni prodotti</t>
    </r>
  </si>
  <si>
    <r>
      <rPr>
        <sz val="14"/>
        <color rgb="FFFF0000"/>
        <rFont val="Arial"/>
        <family val="2"/>
      </rPr>
      <t>5.</t>
    </r>
    <r>
      <rPr>
        <b/>
        <sz val="14"/>
        <color rgb="FFFF0000"/>
        <rFont val="Arial"/>
        <family val="2"/>
      </rPr>
      <t>Disponibilità ricambistica per 5 anni</t>
    </r>
  </si>
  <si>
    <t>Schermo proiezione -  CARATTERISTICHE TECNICHE MINIME</t>
  </si>
  <si>
    <t>Tipologia di telo</t>
  </si>
  <si>
    <t>Specifico per proiezione frontale, proiezione su treppiedi 150x150cm</t>
  </si>
  <si>
    <t>Aspetto del telo</t>
  </si>
  <si>
    <t>Bianco ottico</t>
  </si>
  <si>
    <t>Superficie di proiezione</t>
  </si>
  <si>
    <t>Lavorata tipo "pebbled" per una migliore resa</t>
  </si>
  <si>
    <t>Composizione telo</t>
  </si>
  <si>
    <t>Supporto interno in fibra di vetro, strutturalmente indeformabile</t>
  </si>
  <si>
    <t>Angolo di visione</t>
  </si>
  <si>
    <t>Fino a 160°</t>
  </si>
  <si>
    <t>Retro nero</t>
  </si>
  <si>
    <t>Si, 100% oscurante</t>
  </si>
  <si>
    <t>Ingnifugo</t>
  </si>
  <si>
    <t>Si, in classe B1</t>
  </si>
  <si>
    <t>Lavabile</t>
  </si>
  <si>
    <t>Si</t>
  </si>
  <si>
    <t>Esente da cadmio</t>
  </si>
  <si>
    <t>Accessori</t>
  </si>
  <si>
    <t>Borsa morbida opzionale per il trasporto</t>
  </si>
  <si>
    <t xml:space="preserve">Torna indietro </t>
  </si>
  <si>
    <t>McDigit S05055</t>
  </si>
  <si>
    <t>INGRAM</t>
  </si>
  <si>
    <t>PC Microtower G4 HP ProDesk 400 (CTO)</t>
  </si>
  <si>
    <t>Lenovo ThinkCentre M710</t>
  </si>
  <si>
    <t>SERVIZI INFORMATICI</t>
  </si>
  <si>
    <t>Dell Optiplex 3050 Mini Tower XCTO</t>
  </si>
  <si>
    <t>Dell Optiplex 3050 MiniTower XCTO</t>
  </si>
  <si>
    <t>DellOptiplex 3050 Small Form Factor XCTO</t>
  </si>
  <si>
    <t>Kensington Docking station USB 3.0 (sd3500v)</t>
  </si>
  <si>
    <t>Dymo Etichettatrice portatile LabelManager 420P</t>
  </si>
  <si>
    <t>Dymo Labelwriter 450 turbo</t>
  </si>
  <si>
    <t>Panasonic LUMIX DC-FX82 Bridge Super Zoom</t>
  </si>
  <si>
    <t>Panasonic Lumix DMC-LZ40</t>
  </si>
  <si>
    <t>Panasonic DMC-LZ40EG-K</t>
  </si>
  <si>
    <t>Western Digital My Book</t>
  </si>
  <si>
    <t>Toshiba Canvio Desk 3.5”</t>
  </si>
  <si>
    <t>QNAP TS-231</t>
  </si>
  <si>
    <t>Western Digital Mypassport for Mac</t>
  </si>
  <si>
    <t>G-Technology G-DRIVE Mobile</t>
  </si>
  <si>
    <t>Toshiba Canvio Slim for Mac® - 2.5”</t>
  </si>
  <si>
    <t>Samsung Portable SSD T3</t>
  </si>
  <si>
    <t>Samsung MU-PT250B/EU</t>
  </si>
  <si>
    <t>PHILIPS 241B7QPJKEB 23.8”</t>
  </si>
  <si>
    <t>Lenovo ThinkVision T2424z</t>
  </si>
  <si>
    <t>Philips LCD 231P4QPYKEB</t>
  </si>
  <si>
    <t>Apple MacBook Pro 15,4" Retina</t>
  </si>
  <si>
    <t>Apple MacBook Pro 15,4” con Touch Bar</t>
  </si>
  <si>
    <t>MacBook Pro 13,3" Retina</t>
  </si>
  <si>
    <t>MacBook Pro 13,3” con Touch Bar</t>
  </si>
  <si>
    <t>Lenovo Thinkpad T470s</t>
  </si>
  <si>
    <t>Dell Latitude 7370</t>
  </si>
  <si>
    <t>Dell Vostro 3568</t>
  </si>
  <si>
    <t>Lenovo V510</t>
  </si>
  <si>
    <t>Lenovo ThinkPad E570</t>
  </si>
  <si>
    <t>HP Zbook 17 G3 Mobile Workstation</t>
  </si>
  <si>
    <t>Lenovo ThinkPad P71 Workstation</t>
  </si>
  <si>
    <t>Dell Mobile Precision 7720 CTO</t>
  </si>
  <si>
    <t>Apple iMac 21,5"</t>
  </si>
  <si>
    <t>Apple iMac 27"</t>
  </si>
  <si>
    <t>Fujitsu FI-7160</t>
  </si>
  <si>
    <t>Provis su treppiedi 150x150</t>
  </si>
  <si>
    <t>Provis S05055</t>
  </si>
  <si>
    <t>Samsung G930 Galaxy S7 Smartphone 32 GB + 32GB MicroSD</t>
  </si>
  <si>
    <t>Samsung Galaxy S7</t>
  </si>
  <si>
    <t>HP Inc. Elite X3</t>
  </si>
  <si>
    <t>Nokia Lumia 950</t>
  </si>
  <si>
    <t>ACER LIQUID JADE PRIMO</t>
  </si>
  <si>
    <t>Microsoft Surface Pro</t>
  </si>
  <si>
    <t>Dell Latitude 7285</t>
  </si>
  <si>
    <t>Epson WorkForce Pro WF-M5190DW</t>
  </si>
  <si>
    <t>Apple iPhone 6S Silver 128GB</t>
  </si>
  <si>
    <t>HP Color LaserJet Enterprise M651DN</t>
  </si>
  <si>
    <t>HP Color LaserJet Enterprise M652dn</t>
  </si>
  <si>
    <t>HP Color LserJet Professional CP5225DN</t>
  </si>
  <si>
    <t>Toshiba e-Studio2309a</t>
  </si>
  <si>
    <t>Canon imageRUNNER 2204F</t>
  </si>
  <si>
    <t>Samsung Galaxy TAB S2</t>
  </si>
  <si>
    <t>Apple iPad Pro 12.9”</t>
  </si>
  <si>
    <t xml:space="preserve">Apple iPad Pro 12.9” </t>
  </si>
  <si>
    <t>Epson EB-2140W</t>
  </si>
  <si>
    <t>Epson EB-1781W</t>
  </si>
  <si>
    <t>BENQ MW727</t>
  </si>
  <si>
    <t>EPSON EB-1776W</t>
  </si>
  <si>
    <t>Epson EB-1785W</t>
  </si>
  <si>
    <t>HP Z440</t>
  </si>
  <si>
    <t>Lenovo ThinkStation P410</t>
  </si>
  <si>
    <t>Dell Precision Tower 5810 XCTO</t>
  </si>
  <si>
    <t xml:space="preserve">Quantità Appalto Specifico        </t>
  </si>
  <si>
    <t>Prezzo Offerto 
(Iva escl.)</t>
  </si>
  <si>
    <t>Totale 
(Iva escl.)</t>
  </si>
  <si>
    <t>Comprende assistenza e manutenzione in garanzia standard della durata di 1 anno da erogarsi “on-site” entro il giorno lavorativo successivo</t>
  </si>
  <si>
    <t>Estensione di ulteriori 2 anni della garanzia standard comprensiva di servizi di assistenza e manutenzione da erogarsi “on-site” entro il giorno lavorativo successivo</t>
  </si>
  <si>
    <t>Personal Computer Desktop Fascia Media</t>
  </si>
  <si>
    <t>Personal Computer Desktop Fascia Top</t>
  </si>
  <si>
    <t>Comprende garanzia standard della durata di 1 anno</t>
  </si>
  <si>
    <t>Etichettatrice equivalente Dymo ricaricabile con borsa e 5 nastri ricambio</t>
  </si>
  <si>
    <t>Etichettatrice per protocollo informatico</t>
  </si>
  <si>
    <t>Fotocamera digitale</t>
  </si>
  <si>
    <t>Hard disk ssd 250GB</t>
  </si>
  <si>
    <t>Monitor per Personal Computer</t>
  </si>
  <si>
    <t>Notebook con sistema operativo OSX 15"</t>
  </si>
  <si>
    <t xml:space="preserve">Comprende assistenza e manutenzione in garanzia standard della durata di 1 anno </t>
  </si>
  <si>
    <t xml:space="preserve">Estensione di ulteriori 2 anni della garanzia standard comprensiva di servizi di assistenza e manutenzione </t>
  </si>
  <si>
    <t>Notebook con sistema operativo OSX 13"</t>
  </si>
  <si>
    <t>Comprende assistenza e manutenzione in garanzia standard della durata di 1 anno da erogarsi “on-site” entro 2 giorni  lavorativi  successivi</t>
  </si>
  <si>
    <t>Estensione di ulteriori 2 anni della garanzia standard comprensiva di servizi di assistenza e manutenzione da erogarsi “on-site” entro 2 giorni  lavorativi  successivi</t>
  </si>
  <si>
    <t>Comprende assistenza e manutenzione in garanzia standard della durata di 1 anno entro il giorno lavorativo successivo dalla consegna</t>
  </si>
  <si>
    <t>Estensione di 1 anno della garanzia standard comprensiva di servizi di assistenza e manutenzione entro il giorno lavorativo successivo dalla consegna</t>
  </si>
  <si>
    <t>Personal Computer con sistema operativo OSX e monitor da 21,5"</t>
  </si>
  <si>
    <t>Personal Computer con sistema operativo IOS e schermo da  27"</t>
  </si>
  <si>
    <t>Scanner  A4</t>
  </si>
  <si>
    <t>Comprende assistenza e manutenzione in garanzia standard della durata di 1 anno</t>
  </si>
  <si>
    <t>Smartphone con sistema operativo Android</t>
  </si>
  <si>
    <t>Smartphone con sistema operativo iOS</t>
  </si>
  <si>
    <t>Estensione di ulteriori 2 anni della garanzia standard comprensiva di servizi di assistenza e manutenzione, include interventi per danni accidentali</t>
  </si>
  <si>
    <t>Smartphone con sistema operativo Windows</t>
  </si>
  <si>
    <t>Staccabile (ultrabook) 12"</t>
  </si>
  <si>
    <t>Stampante A4 b/n f/r (no laser)</t>
  </si>
  <si>
    <t>Estensione di ulteriori 2 anni della garanzia standard comprensiva di servizi di assistenza e manutenzione entro il giorno lavorativo successivo dalla consegna</t>
  </si>
  <si>
    <t>Stampante Laser Colori A3 f/r</t>
  </si>
  <si>
    <t xml:space="preserve">Comprende assistenza e manutenzione entro il giorno lavorativo successivo in garanzia standard della durata di 1 anno </t>
  </si>
  <si>
    <t>Estensione di ulteriori 3 anni della garanzia standard comprensiva di servizi di assistenza e manutenzione entro il giorno lavorativo successivo dalla consegna</t>
  </si>
  <si>
    <t>Stampante laser multifunzione B/N A3</t>
  </si>
  <si>
    <t>Estensione di ulteriori 2 anni della garanzia standard comprensiva di servizi di assistenza e manutenzione anche per eventi accidentali</t>
  </si>
  <si>
    <t>Videoproiettore per computer</t>
  </si>
  <si>
    <t>Videoproiettore portatile per computer</t>
  </si>
  <si>
    <t>Personal Computer Workstation</t>
  </si>
  <si>
    <t>Etichettatrice per protocollo informatico / USB - CARATTERISTICHE TECNICHE MINIME</t>
  </si>
  <si>
    <r>
      <rPr>
        <b/>
        <i/>
        <sz val="9"/>
        <rFont val="Verdana"/>
        <family val="2"/>
      </rPr>
      <t>Responsabile Unico del procedimento</t>
    </r>
    <r>
      <rPr>
        <sz val="9"/>
        <rFont val="Verdana"/>
        <family val="2"/>
      </rPr>
      <t xml:space="preserve">: ing. Antonio Scaramuzzi
E-mail: a.scaramuzzi@innova.puglia.it – tel. 080.4670622
                                                                                                                                                                                                               </t>
    </r>
    <r>
      <rPr>
        <b/>
        <sz val="9"/>
        <rFont val="Verdana"/>
        <family val="2"/>
      </rPr>
      <t>Per informazioni tecniche e gestione delle forniture:</t>
    </r>
    <r>
      <rPr>
        <sz val="9"/>
        <rFont val="Verdana"/>
        <family val="2"/>
      </rPr>
      <t xml:space="preserve">
</t>
    </r>
    <r>
      <rPr>
        <b/>
        <i/>
        <sz val="9"/>
        <rFont val="Verdana"/>
        <family val="2"/>
      </rPr>
      <t>Responsabile dell’esecuzione dell’A.Q.</t>
    </r>
    <r>
      <rPr>
        <sz val="9"/>
        <rFont val="Verdana"/>
        <family val="2"/>
      </rPr>
      <t xml:space="preserve">: P.I. Giandonato Carulli
 E-mail: g.carulli@innova.puglia.it – tel. 080.4670322
                                                                                                                                                                                                               </t>
    </r>
    <r>
      <rPr>
        <b/>
        <sz val="9"/>
        <rFont val="Verdana"/>
        <family val="2"/>
      </rPr>
      <t>Per adesioni all’AQ e ulteriori fabbisogni di acquisto</t>
    </r>
    <r>
      <rPr>
        <sz val="9"/>
        <rFont val="Verdana"/>
        <family val="2"/>
      </rPr>
      <t xml:space="preserve">:
 </t>
    </r>
    <r>
      <rPr>
        <b/>
        <i/>
        <sz val="9"/>
        <rFont val="Verdana"/>
        <family val="2"/>
      </rPr>
      <t>Responsabile Ufficio Procurement Aggregato</t>
    </r>
    <r>
      <rPr>
        <sz val="9"/>
        <rFont val="Verdana"/>
        <family val="2"/>
      </rPr>
      <t>: dott. Pietro Paolo Liuzzi
 E-mail: p.liuzzi@innova.puglia.it – tel. 080.4670652                                                                                                                                           
                                                                                                                                                                                                 P</t>
    </r>
    <r>
      <rPr>
        <b/>
        <sz val="9"/>
        <rFont val="Verdana"/>
        <family val="2"/>
      </rPr>
      <t>er supporto tecnico all’indizione delle procedure ristrette</t>
    </r>
    <r>
      <rPr>
        <sz val="9"/>
        <rFont val="Verdana"/>
        <family val="2"/>
      </rPr>
      <t xml:space="preserve">
 </t>
    </r>
    <r>
      <rPr>
        <b/>
        <i/>
        <sz val="9"/>
        <rFont val="Verdana"/>
        <family val="2"/>
      </rPr>
      <t>Responsabile Ufficio Consulenza PA:</t>
    </r>
    <r>
      <rPr>
        <sz val="9"/>
        <rFont val="Verdana"/>
        <family val="2"/>
      </rPr>
      <t xml:space="preserve"> dott. Pasquale Lopriore
 E-mail: p.lopriore@innova.puglia.it – tel. 080.4670599                                                                                                                                                           </t>
    </r>
    <r>
      <rPr>
        <i/>
        <sz val="8"/>
        <rFont val="Verdana"/>
        <family val="2"/>
      </rPr>
      <t>Guide pratiche per l'utilizzo della piattaforma EmPULIA:                                                                                                                    http://www.empulia.it/tno-a/empulia/Empulia/SitePages/Guide%20pratiche.aspx</t>
    </r>
    <r>
      <rPr>
        <sz val="9"/>
        <rFont val="Verdana"/>
        <family val="2"/>
      </rPr>
      <t xml:space="preserve">
</t>
    </r>
  </si>
  <si>
    <t>Smartphone Android - CARATTERISTICHE TECNICHE MINIME</t>
  </si>
  <si>
    <t xml:space="preserve"> </t>
  </si>
  <si>
    <t>INTEL CORE i3 - 7100 2,4GHZ (Gen 7)</t>
  </si>
  <si>
    <t>INTEL DUAL CORE G4400 3,3 GHz (Gen 6)</t>
  </si>
  <si>
    <t>INTEL PENTIUM G4560 3,5GHZ</t>
  </si>
  <si>
    <t>INTEL i7 - QUAD CORE 3,6 GHz</t>
  </si>
  <si>
    <t>INTEL i5 - QUAD CORE 3,4 GHz</t>
  </si>
  <si>
    <t>INTEL i7 - QUAD CORE 4,2 GHz</t>
  </si>
  <si>
    <t>INTEL i3 - 6006U 2GHz</t>
  </si>
  <si>
    <t>INTEL i7 - QUAD CORE 3,5GHz</t>
  </si>
  <si>
    <t>INTEL i7 - DUAL CORE 3,1GHz</t>
  </si>
  <si>
    <t>INTEL DUAL CORE i7 (Gen 7) 7660U 2,5GHz</t>
  </si>
  <si>
    <t xml:space="preserve">Microsoft Surface Pro </t>
  </si>
  <si>
    <t>INTEL XEON SIX CORE E5 - 1650 V3 3,5 GHz</t>
  </si>
  <si>
    <t>INTEL i7 -7600U</t>
  </si>
  <si>
    <t>INTEL i7- 6700 HQ 2,6 GHz</t>
  </si>
  <si>
    <t>Notebook 13"con sistema operativo OS X - CARATTERISTICHE TECNICHE MINIME</t>
  </si>
  <si>
    <t>APPLE A9X 64bit</t>
  </si>
  <si>
    <t>Intel Core i7-6700 (QC 8MB 3.4Ghz )</t>
  </si>
  <si>
    <t>Intel Pentium G4400 Processor (Dual Core, 3MB, 2T, 3.3GHz, 65W)</t>
  </si>
  <si>
    <t>INTEL XEON SIX CORE E5-1650 V4</t>
  </si>
  <si>
    <t>Intel Core m7-6Y75 Processor (4M Cache, up to 3.10 GHz)</t>
  </si>
  <si>
    <t>7th Generation Intel(R) Core(TM) i5-7200U Processor (3M Cache, up to 3.1 GHz)</t>
  </si>
  <si>
    <t>INTEL Core i5-7200U 3.1Ghz</t>
  </si>
  <si>
    <t>Notebook Fascia Top - CARATTERISTICHE TECNICHE MINIME</t>
  </si>
  <si>
    <t>INTEL  i5-7300HQ</t>
  </si>
  <si>
    <t>INTEL i7 - QUAD CORE 3,1 GHZ</t>
  </si>
  <si>
    <t>INTEL i7 - QUAD CORE 2,8 GHZ</t>
  </si>
  <si>
    <t>INTEL i7 DUAL CORE 3.5Ghz</t>
  </si>
  <si>
    <t>Intel Core i7-7Y75 (Dual Core, 3.6 GHz, 4M Cache, 4.5W, vPro )</t>
  </si>
  <si>
    <t>Quad 1.8 GHz + Quad 1.4 GHz Qualcomm MSM 8976</t>
  </si>
  <si>
    <t>Apple A10x 64bit</t>
  </si>
  <si>
    <t>Personal Computer Desktop Fascia Alta - CARATTERISTICHE TECNICHE MINIME</t>
  </si>
  <si>
    <t>INTEL CORE i3-6100 (DC 3MB 3.7Ghz )</t>
  </si>
  <si>
    <t>INTEL i3 - 6006 (3M Cache, 2,30 Ghz)</t>
  </si>
  <si>
    <t>INTEL i7 - 7700HQ (6MB Cache, up to 3.80GHz )</t>
  </si>
  <si>
    <t>APPLE A10X 64bit</t>
  </si>
  <si>
    <t>OCTA CORE 1,9GHZ</t>
  </si>
  <si>
    <t>Password di accensione (tramite BIOS), Password amministratore (tramite BIOS)</t>
  </si>
  <si>
    <t>HP EliteBook 830 G5</t>
  </si>
  <si>
    <t xml:space="preserve"> INTEL i7-8650U 1,9 GHz up to 4,20 GHz (Gen 8)</t>
  </si>
  <si>
    <t>INTEL i3 - 7020U 2,3GHz (Gen 7)</t>
  </si>
  <si>
    <t>HP Notebook 250 G6</t>
  </si>
  <si>
    <t>INTEL i5 - 8500 3,0GHz up to 4.10 GHz 6Core (Gen 8)</t>
  </si>
  <si>
    <t>PC Microtower G2 HP 290 G2 MT</t>
  </si>
  <si>
    <t>Lenovo V530s (CTO)</t>
  </si>
  <si>
    <t>Intel Core i5-9500 Processor (9MB Cache, up to 4.40GHz)</t>
  </si>
  <si>
    <t>8 GB di SDRAM DDR4 a 2666 MHz (1 x 8 GB)</t>
  </si>
  <si>
    <t>Intel Core i3-8100 (4C / 4T, 3,6Ghz, 6MB)</t>
  </si>
  <si>
    <t>Microsoft  Windows  10  Professional  64bit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</si>
</sst>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 #,##0.00_-;_-* &quot;-&quot;??_-;_-@_-"/>
    <numFmt numFmtId="164" formatCode="_-&quot;€&quot;\ * #,##0.00_-;\-&quot;€&quot;\ * #,##0.00_-;_-&quot;€&quot;\ * &quot;-&quot;??_-;_-@_-"/>
    <numFmt numFmtId="165" formatCode="_-&quot;€ &quot;* #,##0.00_-;&quot;-€ &quot;* #,##0.00_-;_-&quot;€ &quot;* \-??_-;_-@_-"/>
    <numFmt numFmtId="166" formatCode="&quot;€&quot;\ #,##0.00"/>
    <numFmt numFmtId="167" formatCode="&quot;€&quot;\ #,##0.000"/>
    <numFmt numFmtId="168" formatCode="###0;###0"/>
  </numFmts>
  <fonts count="93" x14ac:knownFonts="1">
    <font>
      <sz val="10"/>
      <name val="Arial"/>
      <family val="2"/>
    </font>
    <font>
      <sz val="12"/>
      <name val="Times New Roman"/>
      <family val="1"/>
    </font>
    <font>
      <sz val="11"/>
      <color indexed="8"/>
      <name val="Calibri"/>
      <family val="2"/>
    </font>
    <font>
      <sz val="11"/>
      <color indexed="9"/>
      <name val="Calibri"/>
      <family val="2"/>
    </font>
    <font>
      <b/>
      <sz val="11"/>
      <color indexed="52"/>
      <name val="Calibri"/>
      <family val="2"/>
    </font>
    <font>
      <sz val="11"/>
      <color indexed="52"/>
      <name val="Calibri"/>
      <family val="2"/>
    </font>
    <font>
      <b/>
      <sz val="11"/>
      <color indexed="9"/>
      <name val="Calibri"/>
      <family val="2"/>
    </font>
    <font>
      <sz val="11"/>
      <color indexed="62"/>
      <name val="Calibri"/>
      <family val="2"/>
    </font>
    <font>
      <sz val="11"/>
      <color indexed="60"/>
      <name val="Calibri"/>
      <family val="2"/>
    </font>
    <font>
      <b/>
      <sz val="11"/>
      <color indexed="63"/>
      <name val="Calibri"/>
      <family val="2"/>
    </font>
    <font>
      <sz val="10"/>
      <name val="Arial"/>
      <family val="2"/>
      <charset val="204"/>
    </font>
    <font>
      <sz val="11"/>
      <color indexed="10"/>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56"/>
      <name val="Calibri"/>
      <family val="2"/>
    </font>
    <font>
      <b/>
      <sz val="11"/>
      <color indexed="8"/>
      <name val="Calibri"/>
      <family val="2"/>
    </font>
    <font>
      <sz val="11"/>
      <color indexed="20"/>
      <name val="Calibri"/>
      <family val="2"/>
    </font>
    <font>
      <sz val="11"/>
      <color indexed="17"/>
      <name val="Calibri"/>
      <family val="2"/>
    </font>
    <font>
      <sz val="8"/>
      <name val="Arial"/>
      <family val="2"/>
    </font>
    <font>
      <b/>
      <sz val="10"/>
      <name val="Arial"/>
      <family val="2"/>
    </font>
    <font>
      <sz val="12"/>
      <name val="Arial"/>
      <family val="2"/>
    </font>
    <font>
      <u/>
      <sz val="10"/>
      <color indexed="12"/>
      <name val="Arial"/>
      <family val="2"/>
    </font>
    <font>
      <sz val="10"/>
      <name val="Helv"/>
    </font>
    <font>
      <sz val="10"/>
      <name val="Arial"/>
      <family val="2"/>
    </font>
    <font>
      <sz val="10"/>
      <color indexed="8"/>
      <name val="Arial"/>
      <family val="2"/>
    </font>
    <font>
      <sz val="8"/>
      <name val="Calibri"/>
      <family val="2"/>
    </font>
    <font>
      <sz val="10"/>
      <color theme="1"/>
      <name val="Arial"/>
      <family val="2"/>
    </font>
    <font>
      <sz val="11"/>
      <color indexed="8"/>
      <name val="Arial"/>
      <family val="2"/>
    </font>
    <font>
      <b/>
      <sz val="11"/>
      <color indexed="8"/>
      <name val="Arial"/>
      <family val="2"/>
    </font>
    <font>
      <b/>
      <sz val="11"/>
      <name val="Arial"/>
      <family val="2"/>
    </font>
    <font>
      <sz val="11"/>
      <name val="Arial"/>
      <family val="2"/>
    </font>
    <font>
      <sz val="11"/>
      <color indexed="63"/>
      <name val="Calibri"/>
      <family val="2"/>
    </font>
    <font>
      <b/>
      <sz val="12"/>
      <color theme="0"/>
      <name val="Calibri"/>
      <family val="2"/>
    </font>
    <font>
      <sz val="12"/>
      <color theme="0"/>
      <name val="Calibri"/>
      <family val="2"/>
    </font>
    <font>
      <b/>
      <sz val="10"/>
      <name val="Calibri"/>
      <family val="2"/>
    </font>
    <font>
      <sz val="10"/>
      <name val="Calibri"/>
      <family val="2"/>
    </font>
    <font>
      <b/>
      <sz val="10"/>
      <name val="Calibri"/>
      <family val="34"/>
    </font>
    <font>
      <sz val="10"/>
      <name val="Calibri"/>
      <family val="34"/>
    </font>
    <font>
      <sz val="10"/>
      <color rgb="FF000000"/>
      <name val="Times New Roman"/>
      <family val="1"/>
    </font>
    <font>
      <sz val="11"/>
      <name val="Calibri"/>
      <family val="34"/>
    </font>
    <font>
      <sz val="10"/>
      <name val="MS Gothic"/>
      <family val="49"/>
    </font>
    <font>
      <sz val="10"/>
      <color rgb="FF000000"/>
      <name val="Calibri"/>
      <family val="2"/>
    </font>
    <font>
      <sz val="11"/>
      <color rgb="FF000000"/>
      <name val="Calibri"/>
      <family val="2"/>
    </font>
    <font>
      <b/>
      <sz val="10"/>
      <color theme="0"/>
      <name val="Arial"/>
      <family val="2"/>
    </font>
    <font>
      <sz val="10"/>
      <color theme="8" tint="-0.249977111117893"/>
      <name val="Arial"/>
      <family val="2"/>
    </font>
    <font>
      <b/>
      <i/>
      <sz val="18"/>
      <color theme="8" tint="-0.499984740745262"/>
      <name val="Calibri"/>
      <family val="2"/>
    </font>
    <font>
      <sz val="18"/>
      <color indexed="8"/>
      <name val="Calibri"/>
      <family val="2"/>
    </font>
    <font>
      <sz val="18"/>
      <name val="Calibri"/>
      <family val="2"/>
    </font>
    <font>
      <b/>
      <i/>
      <sz val="18"/>
      <color indexed="8"/>
      <name val="Calibri"/>
      <family val="2"/>
    </font>
    <font>
      <sz val="8"/>
      <color theme="0"/>
      <name val="Arial"/>
      <family val="2"/>
    </font>
    <font>
      <sz val="10"/>
      <color theme="0"/>
      <name val="Arial"/>
      <family val="2"/>
    </font>
    <font>
      <b/>
      <sz val="10"/>
      <color theme="0"/>
      <name val="Verdana"/>
      <family val="2"/>
    </font>
    <font>
      <b/>
      <sz val="18"/>
      <color theme="0"/>
      <name val="MS Reference Sans Serif"/>
      <family val="2"/>
    </font>
    <font>
      <b/>
      <sz val="14"/>
      <color theme="0"/>
      <name val="MS Reference Sans Serif"/>
      <family val="2"/>
    </font>
    <font>
      <sz val="10"/>
      <name val="Verdana"/>
      <family val="2"/>
    </font>
    <font>
      <b/>
      <sz val="12"/>
      <color theme="0"/>
      <name val="MS Reference Sans Serif"/>
      <family val="2"/>
    </font>
    <font>
      <b/>
      <sz val="8"/>
      <color theme="0"/>
      <name val="Verdana"/>
      <family val="2"/>
    </font>
    <font>
      <u/>
      <sz val="10"/>
      <color indexed="12"/>
      <name val="Verdana"/>
      <family val="2"/>
    </font>
    <font>
      <sz val="10"/>
      <color theme="1"/>
      <name val="Verdana"/>
      <family val="2"/>
    </font>
    <font>
      <b/>
      <i/>
      <sz val="12"/>
      <color theme="0"/>
      <name val="Arial"/>
      <family val="2"/>
    </font>
    <font>
      <b/>
      <sz val="10"/>
      <color theme="0"/>
      <name val="MS Reference Sans Serif"/>
      <family val="2"/>
    </font>
    <font>
      <sz val="10"/>
      <color indexed="8"/>
      <name val="Verdana"/>
      <family val="2"/>
    </font>
    <font>
      <b/>
      <u/>
      <sz val="12"/>
      <color theme="0"/>
      <name val="Verdana"/>
      <family val="2"/>
    </font>
    <font>
      <i/>
      <sz val="10"/>
      <color indexed="8"/>
      <name val="Arial"/>
      <family val="2"/>
    </font>
    <font>
      <i/>
      <sz val="10"/>
      <color rgb="FF002060"/>
      <name val="Arial"/>
      <family val="2"/>
    </font>
    <font>
      <sz val="10"/>
      <color rgb="FF002060"/>
      <name val="Arial"/>
      <family val="2"/>
    </font>
    <font>
      <i/>
      <sz val="10"/>
      <name val="Verdana"/>
      <family val="2"/>
    </font>
    <font>
      <sz val="9"/>
      <name val="Verdana"/>
      <family val="2"/>
    </font>
    <font>
      <b/>
      <sz val="9"/>
      <name val="Verdana"/>
      <family val="2"/>
    </font>
    <font>
      <b/>
      <i/>
      <sz val="9"/>
      <name val="Verdana"/>
      <family val="2"/>
    </font>
    <font>
      <b/>
      <sz val="11"/>
      <color theme="0"/>
      <name val="Verdana"/>
      <family val="2"/>
    </font>
    <font>
      <b/>
      <i/>
      <sz val="10"/>
      <color theme="0"/>
      <name val="Verdana"/>
      <family val="2"/>
    </font>
    <font>
      <b/>
      <i/>
      <sz val="9"/>
      <color theme="0"/>
      <name val="Verdana"/>
      <family val="2"/>
    </font>
    <font>
      <b/>
      <sz val="9"/>
      <color theme="0"/>
      <name val="MS Reference Sans Serif"/>
      <family val="2"/>
    </font>
    <font>
      <b/>
      <sz val="11"/>
      <color theme="0"/>
      <name val="Calibri"/>
      <family val="2"/>
    </font>
    <font>
      <i/>
      <sz val="8"/>
      <name val="Verdana"/>
      <family val="2"/>
    </font>
    <font>
      <b/>
      <sz val="10"/>
      <color theme="1"/>
      <name val="Arial"/>
      <family val="2"/>
    </font>
    <font>
      <b/>
      <sz val="10"/>
      <color indexed="8"/>
      <name val="Arial"/>
      <family val="2"/>
    </font>
    <font>
      <i/>
      <sz val="10"/>
      <color theme="1"/>
      <name val="Verdana"/>
      <family val="2"/>
    </font>
    <font>
      <b/>
      <sz val="28"/>
      <color rgb="FFED7D31"/>
      <name val="Lucida Bright"/>
      <family val="1"/>
    </font>
    <font>
      <b/>
      <sz val="20"/>
      <color rgb="FFFF0000"/>
      <name val="Miriam"/>
      <family val="2"/>
      <charset val="177"/>
    </font>
    <font>
      <sz val="14"/>
      <name val="Arial"/>
      <family val="2"/>
    </font>
    <font>
      <b/>
      <sz val="14"/>
      <color rgb="FFFF0000"/>
      <name val="Arial"/>
      <family val="2"/>
    </font>
    <font>
      <sz val="14"/>
      <color rgb="FFC55A11"/>
      <name val="Arial"/>
      <family val="2"/>
    </font>
    <font>
      <sz val="14"/>
      <color rgb="FFFF0000"/>
      <name val="Arial"/>
      <family val="2"/>
    </font>
    <font>
      <b/>
      <sz val="10"/>
      <color rgb="FF000000"/>
      <name val="Calibri"/>
      <family val="2"/>
    </font>
    <font>
      <b/>
      <u/>
      <sz val="16"/>
      <color rgb="FFFF0000"/>
      <name val="Verdana"/>
      <family val="2"/>
    </font>
    <font>
      <b/>
      <sz val="10"/>
      <color rgb="FFFF0000"/>
      <name val="Verdana"/>
      <family val="2"/>
    </font>
    <font>
      <b/>
      <i/>
      <sz val="14"/>
      <color theme="8" tint="-0.499984740745262"/>
      <name val="Calibri"/>
      <family val="2"/>
    </font>
    <font>
      <u/>
      <sz val="10"/>
      <color rgb="FFFF0000"/>
      <name val="Arial"/>
      <family val="2"/>
    </font>
    <font>
      <sz val="11"/>
      <color rgb="FFFF0000"/>
      <name val="Calibri"/>
      <family val="2"/>
      <scheme val="minor"/>
    </font>
  </fonts>
  <fills count="7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31"/>
        <bgColor indexed="22"/>
      </patternFill>
    </fill>
    <fill>
      <patternFill patternType="solid">
        <fgColor indexed="45"/>
        <bgColor indexed="29"/>
      </patternFill>
    </fill>
    <fill>
      <patternFill patternType="solid">
        <fgColor indexed="42"/>
        <bgColor indexed="27"/>
      </patternFill>
    </fill>
    <fill>
      <patternFill patternType="solid">
        <fgColor indexed="46"/>
        <bgColor indexed="45"/>
      </patternFill>
    </fill>
    <fill>
      <patternFill patternType="solid">
        <fgColor indexed="27"/>
        <bgColor indexed="41"/>
      </patternFill>
    </fill>
    <fill>
      <patternFill patternType="solid">
        <fgColor indexed="47"/>
        <bgColor indexed="22"/>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44"/>
        <bgColor indexed="31"/>
      </patternFill>
    </fill>
    <fill>
      <patternFill patternType="solid">
        <fgColor indexed="29"/>
        <bgColor indexed="45"/>
      </patternFill>
    </fill>
    <fill>
      <patternFill patternType="solid">
        <fgColor indexed="11"/>
        <bgColor indexed="49"/>
      </patternFill>
    </fill>
    <fill>
      <patternFill patternType="solid">
        <fgColor indexed="51"/>
        <bgColor indexed="13"/>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30"/>
        <bgColor indexed="21"/>
      </patternFill>
    </fill>
    <fill>
      <patternFill patternType="solid">
        <fgColor indexed="20"/>
        <bgColor indexed="36"/>
      </patternFill>
    </fill>
    <fill>
      <patternFill patternType="solid">
        <fgColor indexed="49"/>
        <bgColor indexed="40"/>
      </patternFill>
    </fill>
    <fill>
      <patternFill patternType="solid">
        <fgColor indexed="52"/>
        <bgColor indexed="51"/>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bgColor indexed="24"/>
      </patternFill>
    </fill>
    <fill>
      <patternFill patternType="solid">
        <fgColor indexed="22"/>
      </patternFill>
    </fill>
    <fill>
      <patternFill patternType="solid">
        <fgColor indexed="55"/>
        <bgColor indexed="23"/>
      </patternFill>
    </fill>
    <fill>
      <patternFill patternType="solid">
        <fgColor indexed="55"/>
      </patternFill>
    </fill>
    <fill>
      <patternFill patternType="solid">
        <fgColor indexed="62"/>
        <bgColor indexed="56"/>
      </patternFill>
    </fill>
    <fill>
      <patternFill patternType="solid">
        <fgColor indexed="10"/>
        <bgColor indexed="60"/>
      </patternFill>
    </fill>
    <fill>
      <patternFill patternType="solid">
        <fgColor indexed="57"/>
        <bgColor indexed="21"/>
      </patternFill>
    </fill>
    <fill>
      <patternFill patternType="solid">
        <fgColor indexed="53"/>
        <bgColor indexed="52"/>
      </patternFill>
    </fill>
    <fill>
      <patternFill patternType="solid">
        <fgColor indexed="43"/>
      </patternFill>
    </fill>
    <fill>
      <patternFill patternType="solid">
        <fgColor indexed="43"/>
        <bgColor indexed="26"/>
      </patternFill>
    </fill>
    <fill>
      <patternFill patternType="solid">
        <fgColor indexed="26"/>
        <bgColor indexed="9"/>
      </patternFill>
    </fill>
    <fill>
      <patternFill patternType="solid">
        <fgColor indexed="26"/>
      </patternFill>
    </fill>
    <fill>
      <patternFill patternType="solid">
        <fgColor indexed="43"/>
        <bgColor indexed="64"/>
      </patternFill>
    </fill>
    <fill>
      <patternFill patternType="solid">
        <fgColor indexed="9"/>
        <bgColor indexed="64"/>
      </patternFill>
    </fill>
    <fill>
      <patternFill patternType="solid">
        <fgColor indexed="42"/>
        <bgColor indexed="64"/>
      </patternFill>
    </fill>
    <fill>
      <patternFill patternType="solid">
        <fgColor indexed="41"/>
        <bgColor indexed="64"/>
      </patternFill>
    </fill>
    <fill>
      <patternFill patternType="solid">
        <fgColor indexed="15"/>
        <bgColor indexed="64"/>
      </patternFill>
    </fill>
    <fill>
      <patternFill patternType="solid">
        <fgColor rgb="FF99FFCC"/>
        <bgColor indexed="64"/>
      </patternFill>
    </fill>
    <fill>
      <patternFill patternType="solid">
        <fgColor rgb="FFB8CCE3"/>
        <bgColor indexed="64"/>
      </patternFill>
    </fill>
    <fill>
      <patternFill patternType="solid">
        <fgColor rgb="FFFFFFFF"/>
      </patternFill>
    </fill>
    <fill>
      <patternFill patternType="solid">
        <fgColor rgb="FFB8CCE2"/>
      </patternFill>
    </fill>
    <fill>
      <patternFill patternType="solid">
        <fgColor rgb="FFB8CCE3"/>
      </patternFill>
    </fill>
    <fill>
      <patternFill patternType="solid">
        <fgColor theme="0"/>
        <bgColor indexed="64"/>
      </patternFill>
    </fill>
    <fill>
      <patternFill patternType="solid">
        <fgColor theme="0"/>
        <bgColor indexed="31"/>
      </patternFill>
    </fill>
    <fill>
      <patternFill patternType="solid">
        <fgColor theme="0"/>
        <bgColor indexed="21"/>
      </patternFill>
    </fill>
    <fill>
      <patternFill patternType="solid">
        <fgColor rgb="FF0070C0"/>
        <bgColor indexed="64"/>
      </patternFill>
    </fill>
    <fill>
      <patternFill patternType="solid">
        <fgColor rgb="FF009999"/>
        <bgColor indexed="24"/>
      </patternFill>
    </fill>
    <fill>
      <patternFill patternType="solid">
        <fgColor theme="0"/>
        <bgColor indexed="26"/>
      </patternFill>
    </fill>
    <fill>
      <patternFill patternType="solid">
        <fgColor rgb="FF336699"/>
        <bgColor indexed="64"/>
      </patternFill>
    </fill>
    <fill>
      <patternFill patternType="solid">
        <fgColor rgb="FF336699"/>
        <bgColor theme="4" tint="0.59996337778862885"/>
      </patternFill>
    </fill>
    <fill>
      <patternFill patternType="solid">
        <fgColor rgb="FF336699"/>
        <bgColor indexed="24"/>
      </patternFill>
    </fill>
    <fill>
      <patternFill patternType="solid">
        <fgColor rgb="FF336699"/>
        <bgColor indexed="26"/>
      </patternFill>
    </fill>
    <fill>
      <patternFill patternType="solid">
        <fgColor rgb="FF336699"/>
        <bgColor indexed="34"/>
      </patternFill>
    </fill>
    <fill>
      <patternFill patternType="solid">
        <fgColor rgb="FF336699"/>
        <bgColor indexed="22"/>
      </patternFill>
    </fill>
    <fill>
      <patternFill patternType="solid">
        <fgColor rgb="FFB8CCE4"/>
        <bgColor indexed="64"/>
      </patternFill>
    </fill>
    <fill>
      <patternFill patternType="solid">
        <fgColor rgb="FFFFFFFF"/>
        <bgColor indexed="64"/>
      </patternFill>
    </fill>
    <fill>
      <patternFill patternType="solid">
        <fgColor theme="4" tint="-0.249977111117893"/>
        <bgColor indexed="64"/>
      </patternFill>
    </fill>
    <fill>
      <patternFill patternType="solid">
        <fgColor theme="4" tint="-0.249977111117893"/>
        <bgColor indexed="34"/>
      </patternFill>
    </fill>
  </fills>
  <borders count="96">
    <border>
      <left/>
      <right/>
      <top/>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medium">
        <color indexed="8"/>
      </left>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top/>
      <bottom/>
      <diagonal/>
    </border>
    <border>
      <left/>
      <right style="medium">
        <color indexed="8"/>
      </right>
      <top/>
      <bottom/>
      <diagonal/>
    </border>
    <border>
      <left style="medium">
        <color indexed="8"/>
      </left>
      <right/>
      <top/>
      <bottom style="medium">
        <color indexed="8"/>
      </bottom>
      <diagonal/>
    </border>
    <border>
      <left/>
      <right/>
      <top/>
      <bottom style="medium">
        <color indexed="8"/>
      </bottom>
      <diagonal/>
    </border>
    <border>
      <left/>
      <right style="medium">
        <color indexed="8"/>
      </right>
      <top/>
      <bottom style="medium">
        <color indexed="8"/>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medium">
        <color indexed="8"/>
      </left>
      <right style="thin">
        <color indexed="8"/>
      </right>
      <top style="thin">
        <color indexed="8"/>
      </top>
      <bottom style="thin">
        <color indexed="8"/>
      </bottom>
      <diagonal/>
    </border>
    <border>
      <left style="medium">
        <color indexed="8"/>
      </left>
      <right style="thin">
        <color indexed="8"/>
      </right>
      <top style="thin">
        <color indexed="8"/>
      </top>
      <bottom style="medium">
        <color indexed="8"/>
      </bottom>
      <diagonal/>
    </border>
    <border>
      <left style="thin">
        <color indexed="8"/>
      </left>
      <right/>
      <top style="thin">
        <color indexed="8"/>
      </top>
      <bottom style="medium">
        <color indexed="8"/>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style="medium">
        <color indexed="8"/>
      </left>
      <right style="thin">
        <color indexed="8"/>
      </right>
      <top style="medium">
        <color indexed="8"/>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style="medium">
        <color indexed="8"/>
      </left>
      <right style="medium">
        <color indexed="8"/>
      </right>
      <top style="medium">
        <color indexed="8"/>
      </top>
      <bottom style="medium">
        <color indexed="8"/>
      </bottom>
      <diagonal/>
    </border>
    <border>
      <left style="thin">
        <color indexed="64"/>
      </left>
      <right/>
      <top/>
      <bottom style="thin">
        <color indexed="64"/>
      </bottom>
      <diagonal/>
    </border>
    <border>
      <left/>
      <right/>
      <top/>
      <bottom style="thin">
        <color indexed="64"/>
      </bottom>
      <diagonal/>
    </border>
    <border>
      <left style="thin">
        <color indexed="8"/>
      </left>
      <right style="thin">
        <color indexed="8"/>
      </right>
      <top style="thin">
        <color indexed="8"/>
      </top>
      <bottom/>
      <diagonal/>
    </border>
    <border>
      <left style="thin">
        <color indexed="8"/>
      </left>
      <right/>
      <top style="thin">
        <color indexed="8"/>
      </top>
      <bottom/>
      <diagonal/>
    </border>
    <border>
      <left/>
      <right style="thin">
        <color indexed="8"/>
      </right>
      <top style="thin">
        <color indexed="8"/>
      </top>
      <bottom/>
      <diagonal/>
    </border>
    <border>
      <left style="thin">
        <color indexed="8"/>
      </left>
      <right/>
      <top/>
      <bottom style="medium">
        <color indexed="8"/>
      </bottom>
      <diagonal/>
    </border>
    <border>
      <left/>
      <right style="thin">
        <color indexed="8"/>
      </right>
      <top/>
      <bottom style="medium">
        <color indexed="8"/>
      </bottom>
      <diagonal/>
    </border>
    <border>
      <left style="medium">
        <color indexed="8"/>
      </left>
      <right style="thin">
        <color indexed="8"/>
      </right>
      <top style="thin">
        <color indexed="8"/>
      </top>
      <bottom/>
      <diagonal/>
    </border>
    <border>
      <left style="medium">
        <color indexed="8"/>
      </left>
      <right style="thin">
        <color indexed="8"/>
      </right>
      <top/>
      <bottom style="medium">
        <color indexed="8"/>
      </bottom>
      <diagonal/>
    </border>
    <border>
      <left/>
      <right/>
      <top style="thin">
        <color indexed="8"/>
      </top>
      <bottom/>
      <diagonal/>
    </border>
    <border>
      <left style="thin">
        <color indexed="8"/>
      </left>
      <right/>
      <top style="medium">
        <color indexed="8"/>
      </top>
      <bottom/>
      <diagonal/>
    </border>
    <border>
      <left/>
      <right style="thin">
        <color indexed="8"/>
      </right>
      <top style="medium">
        <color indexed="8"/>
      </top>
      <bottom/>
      <diagonal/>
    </border>
    <border>
      <left style="thin">
        <color indexed="8"/>
      </left>
      <right/>
      <top style="medium">
        <color indexed="8"/>
      </top>
      <bottom style="thin">
        <color indexed="8"/>
      </bottom>
      <diagonal/>
    </border>
    <border>
      <left/>
      <right/>
      <top style="medium">
        <color indexed="8"/>
      </top>
      <bottom style="thin">
        <color indexed="8"/>
      </bottom>
      <diagonal/>
    </border>
    <border>
      <left/>
      <right style="thin">
        <color indexed="8"/>
      </right>
      <top style="medium">
        <color indexed="8"/>
      </top>
      <bottom style="thin">
        <color indexed="8"/>
      </bottom>
      <diagonal/>
    </border>
    <border>
      <left style="medium">
        <color indexed="8"/>
      </left>
      <right style="medium">
        <color indexed="8"/>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FF9900"/>
      </bottom>
      <diagonal/>
    </border>
    <border>
      <left/>
      <right/>
      <top style="thin">
        <color rgb="FF000000"/>
      </top>
      <bottom style="thin">
        <color rgb="FFFF9900"/>
      </bottom>
      <diagonal/>
    </border>
    <border>
      <left/>
      <right style="thin">
        <color rgb="FF000000"/>
      </right>
      <top style="thin">
        <color rgb="FF000000"/>
      </top>
      <bottom style="thin">
        <color rgb="FFFF9900"/>
      </bottom>
      <diagonal/>
    </border>
    <border>
      <left style="thin">
        <color rgb="FF000000"/>
      </left>
      <right/>
      <top style="thin">
        <color rgb="FFFF9900"/>
      </top>
      <bottom style="thin">
        <color rgb="FF000000"/>
      </bottom>
      <diagonal/>
    </border>
    <border>
      <left/>
      <right/>
      <top style="thin">
        <color rgb="FFFF9900"/>
      </top>
      <bottom style="thin">
        <color rgb="FF000000"/>
      </bottom>
      <diagonal/>
    </border>
    <border>
      <left/>
      <right style="thin">
        <color rgb="FF000000"/>
      </right>
      <top style="thin">
        <color rgb="FFFF9900"/>
      </top>
      <bottom style="thin">
        <color rgb="FF000000"/>
      </bottom>
      <diagonal/>
    </border>
    <border>
      <left style="double">
        <color theme="8" tint="-0.499984740745262"/>
      </left>
      <right style="double">
        <color theme="8" tint="-0.499984740745262"/>
      </right>
      <top style="double">
        <color theme="8" tint="-0.499984740745262"/>
      </top>
      <bottom style="double">
        <color theme="8" tint="-0.49998474074526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medium">
        <color rgb="FFC00000"/>
      </bottom>
      <diagonal/>
    </border>
    <border>
      <left style="medium">
        <color indexed="8"/>
      </left>
      <right/>
      <top/>
      <bottom style="thin">
        <color indexed="64"/>
      </bottom>
      <diagonal/>
    </border>
    <border>
      <left/>
      <right/>
      <top/>
      <bottom style="thin">
        <color indexed="64"/>
      </bottom>
      <diagonal/>
    </border>
    <border>
      <left/>
      <right style="medium">
        <color indexed="8"/>
      </right>
      <top/>
      <bottom style="thin">
        <color indexed="64"/>
      </bottom>
      <diagonal/>
    </border>
    <border>
      <left style="medium">
        <color rgb="FF000001"/>
      </left>
      <right/>
      <top style="medium">
        <color rgb="FF000001"/>
      </top>
      <bottom style="medium">
        <color rgb="FF000001"/>
      </bottom>
      <diagonal/>
    </border>
    <border>
      <left/>
      <right style="medium">
        <color rgb="FF000001"/>
      </right>
      <top style="medium">
        <color rgb="FF000001"/>
      </top>
      <bottom style="medium">
        <color rgb="FF000001"/>
      </bottom>
      <diagonal/>
    </border>
    <border>
      <left style="medium">
        <color rgb="FF000001"/>
      </left>
      <right style="medium">
        <color rgb="FF000001"/>
      </right>
      <top/>
      <bottom style="medium">
        <color rgb="FF000001"/>
      </bottom>
      <diagonal/>
    </border>
    <border>
      <left/>
      <right style="medium">
        <color rgb="FF000001"/>
      </right>
      <top/>
      <bottom style="medium">
        <color rgb="FF000001"/>
      </bottom>
      <diagonal/>
    </border>
    <border>
      <left style="medium">
        <color indexed="8"/>
      </left>
      <right style="thin">
        <color indexed="8"/>
      </right>
      <top/>
      <bottom style="thin">
        <color indexed="8"/>
      </bottom>
      <diagonal/>
    </border>
    <border>
      <left style="medium">
        <color indexed="8"/>
      </left>
      <right style="thin">
        <color indexed="8"/>
      </right>
      <top/>
      <bottom style="thin">
        <color indexed="8"/>
      </bottom>
      <diagonal/>
    </border>
    <border>
      <left style="medium">
        <color indexed="8"/>
      </left>
      <right style="thin">
        <color indexed="8"/>
      </right>
      <top/>
      <bottom/>
      <diagonal/>
    </border>
    <border>
      <left style="medium">
        <color indexed="8"/>
      </left>
      <right style="thin">
        <color indexed="8"/>
      </right>
      <top/>
      <bottom style="medium">
        <color indexed="64"/>
      </bottom>
      <diagonal/>
    </border>
    <border>
      <left style="medium">
        <color indexed="8"/>
      </left>
      <right style="thin">
        <color indexed="8"/>
      </right>
      <top style="thin">
        <color indexed="64"/>
      </top>
      <bottom style="medium">
        <color indexed="64"/>
      </bottom>
      <diagonal/>
    </border>
    <border>
      <left style="medium">
        <color indexed="8"/>
      </left>
      <right style="thin">
        <color indexed="8"/>
      </right>
      <top style="medium">
        <color indexed="64"/>
      </top>
      <bottom/>
      <diagonal/>
    </border>
    <border>
      <left style="medium">
        <color indexed="8"/>
      </left>
      <right style="thin">
        <color indexed="8"/>
      </right>
      <top/>
      <bottom style="thin">
        <color indexed="64"/>
      </bottom>
      <diagonal/>
    </border>
    <border>
      <left style="medium">
        <color indexed="8"/>
      </left>
      <right style="thin">
        <color indexed="8"/>
      </right>
      <top style="thin">
        <color indexed="8"/>
      </top>
      <bottom style="medium">
        <color indexed="64"/>
      </bottom>
      <diagonal/>
    </border>
    <border>
      <left style="thin">
        <color indexed="8"/>
      </left>
      <right/>
      <top style="medium">
        <color indexed="8"/>
      </top>
      <bottom style="medium">
        <color indexed="64"/>
      </bottom>
      <diagonal/>
    </border>
    <border>
      <left/>
      <right/>
      <top style="medium">
        <color indexed="8"/>
      </top>
      <bottom style="medium">
        <color indexed="64"/>
      </bottom>
      <diagonal/>
    </border>
    <border>
      <left/>
      <right style="thin">
        <color indexed="8"/>
      </right>
      <top style="medium">
        <color indexed="8"/>
      </top>
      <bottom style="medium">
        <color indexed="64"/>
      </bottom>
      <diagonal/>
    </border>
    <border>
      <left style="thin">
        <color indexed="8"/>
      </left>
      <right/>
      <top/>
      <bottom style="thin">
        <color indexed="8"/>
      </bottom>
      <diagonal/>
    </border>
    <border>
      <left style="thin">
        <color indexed="8"/>
      </left>
      <right/>
      <top style="thin">
        <color indexed="8"/>
      </top>
      <bottom style="thin">
        <color indexed="8"/>
      </bottom>
      <diagonal/>
    </border>
    <border>
      <left style="thin">
        <color indexed="8"/>
      </left>
      <right/>
      <top/>
      <bottom style="medium">
        <color indexed="64"/>
      </bottom>
      <diagonal/>
    </border>
    <border>
      <left style="thin">
        <color indexed="8"/>
      </left>
      <right/>
      <top style="medium">
        <color indexed="64"/>
      </top>
      <bottom/>
      <diagonal/>
    </border>
    <border>
      <left style="thin">
        <color indexed="8"/>
      </left>
      <right/>
      <top/>
      <bottom style="thin">
        <color auto="1"/>
      </bottom>
      <diagonal/>
    </border>
    <border>
      <left style="thin">
        <color indexed="8"/>
      </left>
      <right/>
      <top style="thin">
        <color auto="1"/>
      </top>
      <bottom style="medium">
        <color indexed="64"/>
      </bottom>
      <diagonal/>
    </border>
    <border>
      <left style="thin">
        <color indexed="8"/>
      </left>
      <right/>
      <top/>
      <bottom/>
      <diagonal/>
    </border>
    <border>
      <left style="thin">
        <color indexed="8"/>
      </left>
      <right/>
      <top style="thin">
        <color indexed="8"/>
      </top>
      <bottom style="medium">
        <color indexed="64"/>
      </bottom>
      <diagonal/>
    </border>
  </borders>
  <cellStyleXfs count="104">
    <xf numFmtId="0" fontId="0" fillId="0" borderId="0"/>
    <xf numFmtId="0" fontId="25" fillId="0" borderId="0"/>
    <xf numFmtId="0" fontId="25" fillId="0" borderId="0"/>
    <xf numFmtId="0" fontId="25" fillId="0" borderId="0"/>
    <xf numFmtId="0" fontId="25" fillId="0" borderId="0"/>
    <xf numFmtId="0" fontId="24" fillId="0" borderId="0"/>
    <xf numFmtId="0" fontId="24" fillId="0" borderId="0"/>
    <xf numFmtId="0" fontId="25" fillId="0" borderId="0"/>
    <xf numFmtId="0" fontId="24" fillId="0" borderId="0"/>
    <xf numFmtId="0" fontId="24" fillId="0" borderId="0"/>
    <xf numFmtId="0" fontId="25" fillId="0" borderId="0"/>
    <xf numFmtId="0" fontId="1" fillId="0" borderId="0"/>
    <xf numFmtId="0" fontId="2" fillId="2" borderId="0" applyNumberFormat="0" applyBorder="0" applyAlignment="0" applyProtection="0"/>
    <xf numFmtId="0" fontId="2" fillId="3" borderId="0" applyNumberFormat="0" applyBorder="0" applyAlignment="0" applyProtection="0"/>
    <xf numFmtId="0" fontId="2" fillId="4"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7"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2"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6" borderId="0" applyNumberFormat="0" applyBorder="0" applyAlignment="0" applyProtection="0"/>
    <xf numFmtId="0" fontId="2" fillId="5" borderId="0" applyNumberFormat="0" applyBorder="0" applyAlignment="0" applyProtection="0"/>
    <xf numFmtId="0" fontId="2" fillId="14" borderId="0" applyNumberFormat="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0" borderId="0" applyNumberFormat="0" applyBorder="0" applyAlignment="0" applyProtection="0"/>
    <xf numFmtId="0" fontId="2" fillId="11"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3" fillId="22" borderId="0" applyNumberFormat="0" applyBorder="0" applyAlignment="0" applyProtection="0"/>
    <xf numFmtId="0" fontId="3" fillId="15" borderId="0" applyNumberFormat="0" applyBorder="0" applyAlignment="0" applyProtection="0"/>
    <xf numFmtId="0" fontId="3" fillId="16" borderId="0" applyNumberFormat="0" applyBorder="0" applyAlignment="0" applyProtection="0"/>
    <xf numFmtId="0" fontId="3" fillId="23"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19" borderId="0" applyNumberFormat="0" applyBorder="0" applyAlignment="0" applyProtection="0"/>
    <xf numFmtId="0" fontId="3" fillId="20"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xf numFmtId="0" fontId="3" fillId="23" borderId="0" applyNumberFormat="0" applyBorder="0" applyAlignment="0" applyProtection="0"/>
    <xf numFmtId="0" fontId="3" fillId="24" borderId="0" applyNumberFormat="0" applyBorder="0" applyAlignment="0" applyProtection="0"/>
    <xf numFmtId="0" fontId="3" fillId="33" borderId="0" applyNumberFormat="0" applyBorder="0" applyAlignment="0" applyProtection="0"/>
    <xf numFmtId="0" fontId="18" fillId="3" borderId="0" applyNumberFormat="0" applyBorder="0" applyAlignment="0" applyProtection="0"/>
    <xf numFmtId="0" fontId="4" fillId="34" borderId="1" applyNumberFormat="0" applyAlignment="0" applyProtection="0"/>
    <xf numFmtId="0" fontId="4" fillId="35" borderId="1" applyNumberFormat="0" applyAlignment="0" applyProtection="0"/>
    <xf numFmtId="0" fontId="5" fillId="0" borderId="2" applyNumberFormat="0" applyFill="0" applyAlignment="0" applyProtection="0"/>
    <xf numFmtId="0" fontId="6" fillId="36" borderId="3" applyNumberFormat="0" applyAlignment="0" applyProtection="0"/>
    <xf numFmtId="0" fontId="6" fillId="37" borderId="3" applyNumberFormat="0" applyAlignment="0" applyProtection="0"/>
    <xf numFmtId="0" fontId="23" fillId="0" borderId="0" applyNumberFormat="0" applyFill="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40"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3" fillId="41" borderId="0" applyNumberFormat="0" applyBorder="0" applyAlignment="0" applyProtection="0"/>
    <xf numFmtId="165" fontId="25" fillId="0" borderId="0" applyFill="0" applyBorder="0" applyAlignment="0" applyProtection="0"/>
    <xf numFmtId="165" fontId="25" fillId="0" borderId="0" applyFill="0" applyBorder="0" applyAlignment="0" applyProtection="0"/>
    <xf numFmtId="164" fontId="25" fillId="0" borderId="0" applyFont="0" applyFill="0" applyBorder="0" applyAlignment="0" applyProtection="0"/>
    <xf numFmtId="0" fontId="12" fillId="0" borderId="0" applyNumberFormat="0" applyFill="0" applyBorder="0" applyAlignment="0" applyProtection="0"/>
    <xf numFmtId="0" fontId="19" fillId="4" borderId="0" applyNumberFormat="0" applyBorder="0" applyAlignment="0" applyProtection="0"/>
    <xf numFmtId="0" fontId="14" fillId="0" borderId="4" applyNumberFormat="0" applyFill="0" applyAlignment="0" applyProtection="0"/>
    <xf numFmtId="0" fontId="15" fillId="0" borderId="5" applyNumberFormat="0" applyFill="0" applyAlignment="0" applyProtection="0"/>
    <xf numFmtId="0" fontId="16" fillId="0" borderId="6" applyNumberFormat="0" applyFill="0" applyAlignment="0" applyProtection="0"/>
    <xf numFmtId="0" fontId="16" fillId="0" borderId="0" applyNumberFormat="0" applyFill="0" applyBorder="0" applyAlignment="0" applyProtection="0"/>
    <xf numFmtId="0" fontId="7" fillId="13" borderId="1" applyNumberFormat="0" applyAlignment="0" applyProtection="0"/>
    <xf numFmtId="0" fontId="5" fillId="0" borderId="2" applyNumberFormat="0" applyFill="0" applyAlignment="0" applyProtection="0"/>
    <xf numFmtId="43" fontId="25" fillId="0" borderId="0" applyFont="0" applyFill="0" applyBorder="0" applyAlignment="0" applyProtection="0"/>
    <xf numFmtId="0" fontId="8" fillId="42" borderId="0" applyNumberFormat="0" applyBorder="0" applyAlignment="0" applyProtection="0"/>
    <xf numFmtId="0" fontId="8" fillId="43" borderId="0" applyNumberFormat="0" applyBorder="0" applyAlignment="0" applyProtection="0"/>
    <xf numFmtId="0" fontId="25" fillId="0" borderId="0"/>
    <xf numFmtId="0" fontId="2" fillId="0" borderId="0"/>
    <xf numFmtId="0" fontId="25" fillId="44" borderId="7" applyNumberFormat="0" applyAlignment="0" applyProtection="0"/>
    <xf numFmtId="0" fontId="2" fillId="45" borderId="7" applyNumberFormat="0" applyFont="0" applyAlignment="0" applyProtection="0"/>
    <xf numFmtId="0" fontId="9" fillId="34" borderId="8" applyNumberFormat="0" applyAlignment="0" applyProtection="0"/>
    <xf numFmtId="9" fontId="25" fillId="0" borderId="0" applyFont="0" applyFill="0" applyBorder="0" applyAlignment="0" applyProtection="0"/>
    <xf numFmtId="0" fontId="10" fillId="0" borderId="0"/>
    <xf numFmtId="0" fontId="11" fillId="0" borderId="0" applyNumberFormat="0" applyFill="0" applyBorder="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14" fillId="0" borderId="4" applyNumberFormat="0" applyFill="0" applyAlignment="0" applyProtection="0"/>
    <xf numFmtId="0" fontId="15" fillId="0" borderId="5" applyNumberFormat="0" applyFill="0" applyAlignment="0" applyProtection="0"/>
    <xf numFmtId="0" fontId="16" fillId="0" borderId="6" applyNumberFormat="0" applyFill="0" applyAlignment="0" applyProtection="0"/>
    <xf numFmtId="0" fontId="16" fillId="0" borderId="0" applyNumberFormat="0" applyFill="0" applyBorder="0" applyAlignment="0" applyProtection="0"/>
    <xf numFmtId="0" fontId="17" fillId="0" borderId="9" applyNumberFormat="0" applyFill="0" applyAlignment="0" applyProtection="0"/>
    <xf numFmtId="0" fontId="17" fillId="0" borderId="9" applyNumberFormat="0" applyFill="0" applyAlignment="0" applyProtection="0"/>
    <xf numFmtId="0" fontId="18" fillId="9" borderId="0" applyNumberFormat="0" applyBorder="0" applyAlignment="0" applyProtection="0"/>
    <xf numFmtId="0" fontId="19" fillId="10" borderId="0" applyNumberFormat="0" applyBorder="0" applyAlignment="0" applyProtection="0"/>
    <xf numFmtId="164" fontId="2" fillId="0" borderId="0" applyFont="0" applyFill="0" applyBorder="0" applyAlignment="0" applyProtection="0"/>
    <xf numFmtId="0" fontId="11" fillId="0" borderId="0" applyNumberFormat="0" applyFill="0" applyBorder="0" applyAlignment="0" applyProtection="0"/>
    <xf numFmtId="0" fontId="33" fillId="0" borderId="0"/>
    <xf numFmtId="164" fontId="25" fillId="0" borderId="0" applyFill="0" applyBorder="0" applyAlignment="0" applyProtection="0"/>
  </cellStyleXfs>
  <cellXfs count="301">
    <xf numFmtId="0" fontId="0" fillId="0" borderId="0" xfId="0"/>
    <xf numFmtId="0" fontId="20" fillId="0" borderId="0" xfId="0" applyFont="1" applyProtection="1">
      <protection hidden="1"/>
    </xf>
    <xf numFmtId="0" fontId="20" fillId="0" borderId="0" xfId="0" applyFont="1" applyAlignment="1" applyProtection="1">
      <alignment vertical="center" wrapText="1"/>
      <protection hidden="1"/>
    </xf>
    <xf numFmtId="0" fontId="26" fillId="0" borderId="0" xfId="82" applyNumberFormat="1" applyFont="1" applyAlignment="1" applyProtection="1">
      <alignment horizontal="center" vertical="center"/>
      <protection hidden="1"/>
    </xf>
    <xf numFmtId="0" fontId="26" fillId="0" borderId="0" xfId="82" applyNumberFormat="1" applyFont="1" applyAlignment="1" applyProtection="1">
      <alignment horizontal="justify" vertical="center" wrapText="1"/>
      <protection hidden="1"/>
    </xf>
    <xf numFmtId="0" fontId="26" fillId="0" borderId="0" xfId="82" applyNumberFormat="1" applyFont="1" applyAlignment="1" applyProtection="1">
      <alignment vertical="center"/>
      <protection hidden="1"/>
    </xf>
    <xf numFmtId="166" fontId="26" fillId="47" borderId="23" xfId="100" applyNumberFormat="1" applyFont="1" applyFill="1" applyBorder="1" applyAlignment="1" applyProtection="1">
      <alignment vertical="center"/>
      <protection hidden="1"/>
    </xf>
    <xf numFmtId="0" fontId="26" fillId="0" borderId="0" xfId="82" applyFont="1" applyAlignment="1" applyProtection="1">
      <alignment horizontal="justify" vertical="center" wrapText="1"/>
      <protection hidden="1"/>
    </xf>
    <xf numFmtId="166" fontId="26" fillId="0" borderId="0" xfId="82" applyNumberFormat="1" applyFont="1" applyAlignment="1" applyProtection="1">
      <alignment vertical="center"/>
      <protection hidden="1"/>
    </xf>
    <xf numFmtId="166" fontId="25" fillId="0" borderId="0" xfId="82" applyNumberFormat="1" applyFont="1" applyAlignment="1" applyProtection="1">
      <alignment vertical="center"/>
      <protection hidden="1"/>
    </xf>
    <xf numFmtId="166" fontId="26" fillId="47" borderId="23" xfId="100" applyNumberFormat="1" applyFont="1" applyFill="1" applyBorder="1" applyAlignment="1" applyProtection="1">
      <alignment vertical="center"/>
      <protection locked="0" hidden="1"/>
    </xf>
    <xf numFmtId="0" fontId="29" fillId="0" borderId="0" xfId="82" applyNumberFormat="1" applyFont="1" applyAlignment="1" applyProtection="1">
      <alignment horizontal="center" vertical="center"/>
      <protection hidden="1"/>
    </xf>
    <xf numFmtId="0" fontId="29" fillId="0" borderId="0" xfId="82" applyNumberFormat="1" applyFont="1" applyAlignment="1" applyProtection="1">
      <alignment horizontal="justify" vertical="center" wrapText="1"/>
      <protection hidden="1"/>
    </xf>
    <xf numFmtId="0" fontId="29" fillId="0" borderId="0" xfId="82" applyNumberFormat="1" applyFont="1" applyAlignment="1" applyProtection="1">
      <alignment vertical="center"/>
      <protection hidden="1"/>
    </xf>
    <xf numFmtId="0" fontId="30" fillId="46" borderId="23" xfId="82" applyNumberFormat="1" applyFont="1" applyFill="1" applyBorder="1" applyAlignment="1" applyProtection="1">
      <alignment horizontal="center" vertical="center" wrapText="1"/>
      <protection hidden="1"/>
    </xf>
    <xf numFmtId="166" fontId="31" fillId="46" borderId="23" xfId="82" applyNumberFormat="1" applyFont="1" applyFill="1" applyBorder="1" applyAlignment="1" applyProtection="1">
      <alignment horizontal="center" vertical="center" wrapText="1"/>
      <protection hidden="1"/>
    </xf>
    <xf numFmtId="0" fontId="29" fillId="0" borderId="0" xfId="82" applyFont="1" applyAlignment="1" applyProtection="1">
      <alignment vertical="center"/>
      <protection hidden="1"/>
    </xf>
    <xf numFmtId="0" fontId="29" fillId="0" borderId="0" xfId="82" applyFont="1" applyAlignment="1" applyProtection="1">
      <alignment horizontal="justify" vertical="center" wrapText="1"/>
      <protection hidden="1"/>
    </xf>
    <xf numFmtId="166" fontId="29" fillId="0" borderId="0" xfId="82" applyNumberFormat="1" applyFont="1" applyAlignment="1" applyProtection="1">
      <alignment vertical="center"/>
      <protection hidden="1"/>
    </xf>
    <xf numFmtId="166" fontId="32" fillId="0" borderId="0" xfId="82" applyNumberFormat="1" applyFont="1" applyAlignment="1" applyProtection="1">
      <alignment vertical="center"/>
      <protection hidden="1"/>
    </xf>
    <xf numFmtId="0" fontId="33" fillId="0" borderId="0" xfId="102" applyAlignment="1">
      <alignment horizontal="center" vertical="center" wrapText="1"/>
    </xf>
    <xf numFmtId="0" fontId="33" fillId="0" borderId="19" xfId="102" applyFont="1" applyBorder="1"/>
    <xf numFmtId="3" fontId="33" fillId="0" borderId="19" xfId="102" applyNumberFormat="1" applyBorder="1"/>
    <xf numFmtId="3" fontId="11" fillId="0" borderId="19" xfId="102" applyNumberFormat="1" applyFont="1" applyBorder="1"/>
    <xf numFmtId="3" fontId="33" fillId="51" borderId="19" xfId="102" applyNumberFormat="1" applyFill="1" applyBorder="1" applyAlignment="1">
      <alignment wrapText="1"/>
    </xf>
    <xf numFmtId="0" fontId="33" fillId="0" borderId="0" xfId="102" applyFill="1"/>
    <xf numFmtId="0" fontId="33" fillId="0" borderId="0" xfId="102"/>
    <xf numFmtId="0" fontId="9" fillId="0" borderId="0" xfId="102" applyFont="1"/>
    <xf numFmtId="0" fontId="17" fillId="0" borderId="0" xfId="102" applyFont="1"/>
    <xf numFmtId="4" fontId="9" fillId="0" borderId="0" xfId="102" applyNumberFormat="1" applyFont="1" applyFill="1"/>
    <xf numFmtId="0" fontId="34" fillId="0" borderId="0" xfId="102" applyFont="1" applyFill="1"/>
    <xf numFmtId="0" fontId="35" fillId="0" borderId="0" xfId="102" applyFont="1" applyFill="1"/>
    <xf numFmtId="0" fontId="0" fillId="0" borderId="0" xfId="0" applyAlignment="1">
      <alignment wrapText="1"/>
    </xf>
    <xf numFmtId="0" fontId="26" fillId="0" borderId="0" xfId="82" applyFont="1" applyAlignment="1" applyProtection="1">
      <alignment horizontal="center" vertical="center"/>
      <protection hidden="1"/>
    </xf>
    <xf numFmtId="0" fontId="20" fillId="0" borderId="69" xfId="0" applyFont="1" applyBorder="1" applyProtection="1">
      <protection hidden="1"/>
    </xf>
    <xf numFmtId="0" fontId="56" fillId="56" borderId="20" xfId="0" applyFont="1" applyFill="1" applyBorder="1" applyAlignment="1" applyProtection="1">
      <alignment horizontal="center" vertical="center" wrapText="1"/>
      <protection hidden="1"/>
    </xf>
    <xf numFmtId="0" fontId="63" fillId="0" borderId="23" xfId="82" applyNumberFormat="1" applyFont="1" applyFill="1" applyBorder="1" applyAlignment="1" applyProtection="1">
      <alignment horizontal="justify" vertical="center" wrapText="1"/>
      <protection hidden="1"/>
    </xf>
    <xf numFmtId="0" fontId="26" fillId="56" borderId="0" xfId="82" applyNumberFormat="1" applyFont="1" applyFill="1" applyAlignment="1" applyProtection="1">
      <alignment vertical="center"/>
      <protection hidden="1"/>
    </xf>
    <xf numFmtId="0" fontId="46" fillId="56" borderId="65" xfId="60" applyNumberFormat="1" applyFont="1" applyFill="1" applyBorder="1" applyAlignment="1" applyProtection="1">
      <alignment horizontal="center" vertical="center"/>
      <protection hidden="1"/>
    </xf>
    <xf numFmtId="0" fontId="46" fillId="56" borderId="65" xfId="60" applyNumberFormat="1" applyFont="1" applyFill="1" applyBorder="1" applyAlignment="1" applyProtection="1">
      <alignment horizontal="justify" vertical="center" wrapText="1"/>
      <protection hidden="1"/>
    </xf>
    <xf numFmtId="166" fontId="67" fillId="56" borderId="65" xfId="82" applyNumberFormat="1" applyFont="1" applyFill="1" applyBorder="1" applyAlignment="1" applyProtection="1">
      <alignment vertical="center"/>
      <protection hidden="1"/>
    </xf>
    <xf numFmtId="0" fontId="46" fillId="56" borderId="65" xfId="82" applyNumberFormat="1" applyFont="1" applyFill="1" applyBorder="1" applyAlignment="1" applyProtection="1">
      <alignment horizontal="center" vertical="center"/>
      <protection hidden="1"/>
    </xf>
    <xf numFmtId="0" fontId="46" fillId="56" borderId="65" xfId="82" applyFont="1" applyFill="1" applyBorder="1" applyAlignment="1" applyProtection="1">
      <alignment horizontal="center" vertical="center"/>
      <protection hidden="1"/>
    </xf>
    <xf numFmtId="0" fontId="26" fillId="56" borderId="0" xfId="82" applyFont="1" applyFill="1" applyAlignment="1" applyProtection="1">
      <alignment horizontal="center" vertical="center"/>
      <protection hidden="1"/>
    </xf>
    <xf numFmtId="0" fontId="26" fillId="56" borderId="0" xfId="82" applyFont="1" applyFill="1" applyAlignment="1" applyProtection="1">
      <alignment horizontal="justify" vertical="center" wrapText="1"/>
      <protection hidden="1"/>
    </xf>
    <xf numFmtId="166" fontId="26" fillId="56" borderId="0" xfId="82" applyNumberFormat="1" applyFont="1" applyFill="1" applyAlignment="1" applyProtection="1">
      <alignment vertical="center"/>
      <protection hidden="1"/>
    </xf>
    <xf numFmtId="0" fontId="65" fillId="56" borderId="0" xfId="82" applyNumberFormat="1" applyFont="1" applyFill="1" applyAlignment="1" applyProtection="1">
      <alignment vertical="center"/>
      <protection hidden="1"/>
    </xf>
    <xf numFmtId="166" fontId="49" fillId="56" borderId="0" xfId="82" applyNumberFormat="1" applyFont="1" applyFill="1" applyAlignment="1" applyProtection="1">
      <alignment vertical="center"/>
    </xf>
    <xf numFmtId="0" fontId="48" fillId="56" borderId="0" xfId="82" applyNumberFormat="1" applyFont="1" applyFill="1" applyAlignment="1" applyProtection="1">
      <alignment vertical="center"/>
    </xf>
    <xf numFmtId="0" fontId="26" fillId="56" borderId="0" xfId="82" applyNumberFormat="1" applyFont="1" applyFill="1" applyAlignment="1" applyProtection="1">
      <alignment horizontal="center" vertical="center"/>
      <protection hidden="1"/>
    </xf>
    <xf numFmtId="0" fontId="26" fillId="56" borderId="0" xfId="82" applyNumberFormat="1" applyFont="1" applyFill="1" applyAlignment="1" applyProtection="1">
      <alignment horizontal="justify" vertical="center" wrapText="1"/>
      <protection hidden="1"/>
    </xf>
    <xf numFmtId="166" fontId="25" fillId="56" borderId="0" xfId="82" applyNumberFormat="1" applyFont="1" applyFill="1" applyAlignment="1" applyProtection="1">
      <alignment vertical="center"/>
      <protection hidden="1"/>
    </xf>
    <xf numFmtId="0" fontId="53" fillId="62" borderId="65" xfId="82" applyNumberFormat="1" applyFont="1" applyFill="1" applyBorder="1" applyAlignment="1" applyProtection="1">
      <alignment horizontal="center" vertical="center" wrapText="1"/>
    </xf>
    <xf numFmtId="166" fontId="53" fillId="62" borderId="65" xfId="82" applyNumberFormat="1" applyFont="1" applyFill="1" applyBorder="1" applyAlignment="1" applyProtection="1">
      <alignment horizontal="center" vertical="center" wrapText="1"/>
    </xf>
    <xf numFmtId="166" fontId="72" fillId="62" borderId="65" xfId="82" applyNumberFormat="1" applyFont="1" applyFill="1" applyBorder="1" applyAlignment="1" applyProtection="1">
      <alignment horizontal="center" vertical="center" wrapText="1"/>
    </xf>
    <xf numFmtId="0" fontId="73" fillId="62" borderId="65" xfId="82" applyNumberFormat="1" applyFont="1" applyFill="1" applyBorder="1" applyAlignment="1" applyProtection="1">
      <alignment horizontal="center" vertical="center" wrapText="1"/>
    </xf>
    <xf numFmtId="0" fontId="75" fillId="59" borderId="23" xfId="82" applyNumberFormat="1" applyFont="1" applyFill="1" applyBorder="1" applyAlignment="1" applyProtection="1">
      <alignment horizontal="center" vertical="center" wrapText="1"/>
      <protection hidden="1"/>
    </xf>
    <xf numFmtId="0" fontId="75" fillId="59" borderId="23" xfId="82" applyNumberFormat="1" applyFont="1" applyFill="1" applyBorder="1" applyAlignment="1" applyProtection="1">
      <alignment horizontal="justify" vertical="center" wrapText="1"/>
      <protection hidden="1"/>
    </xf>
    <xf numFmtId="166" fontId="75" fillId="59" borderId="23" xfId="82" applyNumberFormat="1" applyFont="1" applyFill="1" applyBorder="1" applyAlignment="1" applyProtection="1">
      <alignment horizontal="center" vertical="center" wrapText="1"/>
      <protection hidden="1"/>
    </xf>
    <xf numFmtId="0" fontId="20" fillId="64" borderId="13" xfId="0" applyFont="1" applyFill="1" applyBorder="1" applyProtection="1">
      <protection hidden="1"/>
    </xf>
    <xf numFmtId="0" fontId="20" fillId="64" borderId="0" xfId="0" applyFont="1" applyFill="1" applyBorder="1" applyProtection="1">
      <protection hidden="1"/>
    </xf>
    <xf numFmtId="0" fontId="20" fillId="64" borderId="14" xfId="0" applyFont="1" applyFill="1" applyBorder="1" applyProtection="1">
      <protection hidden="1"/>
    </xf>
    <xf numFmtId="0" fontId="22" fillId="64" borderId="0" xfId="0" applyFont="1" applyFill="1" applyBorder="1" applyProtection="1">
      <protection hidden="1"/>
    </xf>
    <xf numFmtId="0" fontId="22" fillId="64" borderId="14" xfId="0" applyFont="1" applyFill="1" applyBorder="1" applyProtection="1">
      <protection hidden="1"/>
    </xf>
    <xf numFmtId="0" fontId="58" fillId="64" borderId="0" xfId="0" applyFont="1" applyFill="1" applyBorder="1" applyAlignment="1" applyProtection="1">
      <alignment horizontal="right"/>
      <protection hidden="1"/>
    </xf>
    <xf numFmtId="0" fontId="20" fillId="64" borderId="15" xfId="0" applyFont="1" applyFill="1" applyBorder="1" applyProtection="1">
      <protection hidden="1"/>
    </xf>
    <xf numFmtId="0" fontId="20" fillId="64" borderId="16" xfId="0" applyFont="1" applyFill="1" applyBorder="1" applyProtection="1">
      <protection hidden="1"/>
    </xf>
    <xf numFmtId="0" fontId="22" fillId="64" borderId="16" xfId="0" applyFont="1" applyFill="1" applyBorder="1" applyProtection="1">
      <protection hidden="1"/>
    </xf>
    <xf numFmtId="0" fontId="22" fillId="64" borderId="17" xfId="0" applyFont="1" applyFill="1" applyBorder="1" applyProtection="1">
      <protection hidden="1"/>
    </xf>
    <xf numFmtId="0" fontId="20" fillId="62" borderId="0" xfId="0" applyFont="1" applyFill="1" applyProtection="1">
      <protection hidden="1"/>
    </xf>
    <xf numFmtId="0" fontId="22" fillId="62" borderId="0" xfId="0" applyFont="1" applyFill="1" applyProtection="1">
      <protection hidden="1"/>
    </xf>
    <xf numFmtId="0" fontId="20" fillId="64" borderId="10" xfId="0" applyFont="1" applyFill="1" applyBorder="1" applyProtection="1">
      <protection hidden="1"/>
    </xf>
    <xf numFmtId="0" fontId="20" fillId="64" borderId="11" xfId="0" applyFont="1" applyFill="1" applyBorder="1" applyProtection="1">
      <protection hidden="1"/>
    </xf>
    <xf numFmtId="0" fontId="20" fillId="64" borderId="12" xfId="0" applyFont="1" applyFill="1" applyBorder="1" applyProtection="1">
      <protection hidden="1"/>
    </xf>
    <xf numFmtId="0" fontId="64" fillId="64" borderId="0" xfId="0" applyFont="1" applyFill="1" applyBorder="1" applyProtection="1">
      <protection hidden="1"/>
    </xf>
    <xf numFmtId="0" fontId="20" fillId="64" borderId="17" xfId="0" applyFont="1" applyFill="1" applyBorder="1" applyProtection="1">
      <protection hidden="1"/>
    </xf>
    <xf numFmtId="0" fontId="76" fillId="67" borderId="19" xfId="102" applyFont="1" applyFill="1" applyBorder="1" applyAlignment="1">
      <alignment horizontal="center" vertical="center" wrapText="1"/>
    </xf>
    <xf numFmtId="0" fontId="20" fillId="0" borderId="0" xfId="0" applyFont="1" applyProtection="1">
      <protection locked="0" hidden="1"/>
    </xf>
    <xf numFmtId="0" fontId="0" fillId="0" borderId="0" xfId="0" applyProtection="1">
      <protection locked="0" hidden="1"/>
    </xf>
    <xf numFmtId="0" fontId="0" fillId="0" borderId="0" xfId="0" applyAlignment="1" applyProtection="1">
      <alignment horizontal="justify"/>
      <protection locked="0" hidden="1"/>
    </xf>
    <xf numFmtId="0" fontId="51" fillId="56" borderId="0" xfId="0" applyFont="1" applyFill="1" applyProtection="1">
      <protection locked="0" hidden="1"/>
    </xf>
    <xf numFmtId="0" fontId="0" fillId="60" borderId="13" xfId="0" applyFill="1" applyBorder="1" applyProtection="1">
      <protection locked="0" hidden="1"/>
    </xf>
    <xf numFmtId="0" fontId="0" fillId="60" borderId="0" xfId="0" applyFill="1" applyBorder="1" applyProtection="1">
      <protection locked="0" hidden="1"/>
    </xf>
    <xf numFmtId="0" fontId="68" fillId="61" borderId="30" xfId="0" applyFont="1" applyFill="1" applyBorder="1" applyAlignment="1" applyProtection="1">
      <alignment horizontal="justify" vertical="top" wrapText="1"/>
      <protection locked="0" hidden="1"/>
    </xf>
    <xf numFmtId="0" fontId="0" fillId="60" borderId="14" xfId="0" applyFill="1" applyBorder="1" applyProtection="1">
      <protection locked="0" hidden="1"/>
    </xf>
    <xf numFmtId="0" fontId="66" fillId="61" borderId="24" xfId="0" applyFont="1" applyFill="1" applyBorder="1" applyAlignment="1" applyProtection="1">
      <alignment horizontal="justify" vertical="top" wrapText="1"/>
      <protection locked="0" hidden="1"/>
    </xf>
    <xf numFmtId="0" fontId="0" fillId="60" borderId="0" xfId="0" applyNumberFormat="1" applyFill="1" applyBorder="1" applyAlignment="1" applyProtection="1">
      <alignment horizontal="justify"/>
      <protection locked="0" hidden="1"/>
    </xf>
    <xf numFmtId="0" fontId="52" fillId="60" borderId="13" xfId="0" applyFont="1" applyFill="1" applyBorder="1" applyProtection="1">
      <protection locked="0" hidden="1"/>
    </xf>
    <xf numFmtId="0" fontId="45" fillId="60" borderId="0" xfId="0" applyFont="1" applyFill="1" applyBorder="1" applyProtection="1">
      <protection locked="0" hidden="1"/>
    </xf>
    <xf numFmtId="0" fontId="55" fillId="60" borderId="0" xfId="0" applyFont="1" applyFill="1" applyBorder="1" applyAlignment="1" applyProtection="1">
      <alignment horizontal="center"/>
      <protection locked="0" hidden="1"/>
    </xf>
    <xf numFmtId="0" fontId="0" fillId="61" borderId="23" xfId="0" applyFill="1" applyBorder="1" applyAlignment="1" applyProtection="1">
      <alignment horizontal="left" wrapText="1"/>
      <protection locked="0" hidden="1"/>
    </xf>
    <xf numFmtId="0" fontId="0" fillId="60" borderId="15" xfId="0" applyFill="1" applyBorder="1" applyProtection="1">
      <protection locked="0" hidden="1"/>
    </xf>
    <xf numFmtId="0" fontId="0" fillId="60" borderId="16" xfId="0" applyFill="1" applyBorder="1" applyProtection="1">
      <protection locked="0" hidden="1"/>
    </xf>
    <xf numFmtId="0" fontId="0" fillId="60" borderId="16" xfId="0" applyFill="1" applyBorder="1" applyAlignment="1" applyProtection="1">
      <alignment horizontal="justify"/>
      <protection locked="0" hidden="1"/>
    </xf>
    <xf numFmtId="0" fontId="0" fillId="60" borderId="17" xfId="0" applyFill="1" applyBorder="1" applyProtection="1">
      <protection locked="0" hidden="1"/>
    </xf>
    <xf numFmtId="0" fontId="0" fillId="0" borderId="0" xfId="0" applyAlignment="1">
      <alignment vertical="center"/>
    </xf>
    <xf numFmtId="167" fontId="78" fillId="0" borderId="23" xfId="0" applyNumberFormat="1" applyFont="1" applyBorder="1" applyAlignment="1">
      <alignment horizontal="right" vertical="center"/>
    </xf>
    <xf numFmtId="167" fontId="78" fillId="0" borderId="23" xfId="0" applyNumberFormat="1" applyFont="1" applyBorder="1" applyAlignment="1">
      <alignment horizontal="right"/>
    </xf>
    <xf numFmtId="167" fontId="21" fillId="0" borderId="23" xfId="0" applyNumberFormat="1" applyFont="1" applyBorder="1" applyAlignment="1">
      <alignment vertical="center" wrapText="1"/>
    </xf>
    <xf numFmtId="166" fontId="79" fillId="47" borderId="23" xfId="100" applyNumberFormat="1" applyFont="1" applyFill="1" applyBorder="1" applyAlignment="1" applyProtection="1">
      <alignment vertical="center"/>
      <protection hidden="1"/>
    </xf>
    <xf numFmtId="0" fontId="81" fillId="0" borderId="0" xfId="0" applyFont="1" applyAlignment="1">
      <alignment horizontal="center" vertical="center"/>
    </xf>
    <xf numFmtId="0" fontId="82" fillId="0" borderId="0" xfId="0" applyFont="1" applyAlignment="1">
      <alignment horizontal="center" vertical="center"/>
    </xf>
    <xf numFmtId="0" fontId="83" fillId="0" borderId="0" xfId="0" applyFont="1" applyAlignment="1">
      <alignment horizontal="justify" vertical="center"/>
    </xf>
    <xf numFmtId="0" fontId="86" fillId="0" borderId="0" xfId="0" applyFont="1" applyAlignment="1">
      <alignment horizontal="left" vertical="center" indent="3"/>
    </xf>
    <xf numFmtId="0" fontId="37" fillId="68" borderId="75" xfId="0" applyFont="1" applyFill="1" applyBorder="1" applyAlignment="1">
      <alignment horizontal="justify" vertical="center" wrapText="1"/>
    </xf>
    <xf numFmtId="0" fontId="37" fillId="68" borderId="76" xfId="0" applyFont="1" applyFill="1" applyBorder="1" applyAlignment="1">
      <alignment horizontal="justify" vertical="center" wrapText="1"/>
    </xf>
    <xf numFmtId="0" fontId="37" fillId="69" borderId="75" xfId="0" applyFont="1" applyFill="1" applyBorder="1" applyAlignment="1">
      <alignment horizontal="justify" vertical="center" wrapText="1"/>
    </xf>
    <xf numFmtId="0" fontId="37" fillId="69" borderId="76" xfId="0" applyFont="1" applyFill="1" applyBorder="1" applyAlignment="1">
      <alignment horizontal="justify" vertical="center" wrapText="1"/>
    </xf>
    <xf numFmtId="0" fontId="88" fillId="0" borderId="0" xfId="60" applyFont="1" applyBorder="1"/>
    <xf numFmtId="0" fontId="47" fillId="56" borderId="0" xfId="82" applyNumberFormat="1" applyFont="1" applyFill="1" applyAlignment="1" applyProtection="1">
      <alignment horizontal="center" vertical="center"/>
    </xf>
    <xf numFmtId="0" fontId="56" fillId="56" borderId="78" xfId="0" applyFont="1" applyFill="1" applyBorder="1" applyAlignment="1" applyProtection="1">
      <alignment horizontal="center" vertical="center" wrapText="1"/>
      <protection hidden="1"/>
    </xf>
    <xf numFmtId="0" fontId="56" fillId="56" borderId="84" xfId="0" applyFont="1" applyFill="1" applyBorder="1" applyAlignment="1" applyProtection="1">
      <alignment horizontal="center" vertical="center" wrapText="1"/>
      <protection hidden="1"/>
    </xf>
    <xf numFmtId="3" fontId="22" fillId="0" borderId="0" xfId="0" applyNumberFormat="1" applyFont="1" applyAlignment="1" applyProtection="1">
      <alignment horizontal="center"/>
      <protection hidden="1"/>
    </xf>
    <xf numFmtId="3" fontId="66" fillId="56" borderId="65" xfId="82" applyNumberFormat="1" applyFont="1" applyFill="1" applyBorder="1" applyAlignment="1" applyProtection="1">
      <alignment horizontal="center" vertical="center"/>
    </xf>
    <xf numFmtId="3" fontId="65" fillId="56" borderId="0" xfId="82" applyNumberFormat="1" applyFont="1" applyFill="1" applyAlignment="1" applyProtection="1">
      <alignment horizontal="center" vertical="center"/>
    </xf>
    <xf numFmtId="166" fontId="46" fillId="56" borderId="65" xfId="100" applyNumberFormat="1" applyFont="1" applyFill="1" applyBorder="1" applyAlignment="1" applyProtection="1">
      <alignment vertical="center"/>
    </xf>
    <xf numFmtId="166" fontId="46" fillId="56" borderId="65" xfId="103" applyNumberFormat="1" applyFont="1" applyFill="1" applyBorder="1" applyAlignment="1" applyProtection="1">
      <alignment vertical="center"/>
    </xf>
    <xf numFmtId="0" fontId="28" fillId="0" borderId="25" xfId="0" applyFont="1" applyBorder="1" applyAlignment="1">
      <alignment horizontal="left" vertical="center" wrapText="1"/>
    </xf>
    <xf numFmtId="0" fontId="23" fillId="0" borderId="25" xfId="60" applyBorder="1" applyAlignment="1">
      <alignment horizontal="left" vertical="center" wrapText="1"/>
    </xf>
    <xf numFmtId="0" fontId="28" fillId="0" borderId="26" xfId="0" applyFont="1" applyBorder="1" applyAlignment="1">
      <alignment horizontal="left" vertical="center" wrapText="1"/>
    </xf>
    <xf numFmtId="166" fontId="67" fillId="56" borderId="65" xfId="82" applyNumberFormat="1" applyFont="1" applyFill="1" applyBorder="1" applyAlignment="1" applyProtection="1">
      <alignment vertical="center"/>
      <protection locked="0" hidden="1"/>
    </xf>
    <xf numFmtId="0" fontId="56" fillId="70" borderId="0" xfId="0" applyFont="1" applyFill="1" applyBorder="1" applyAlignment="1" applyProtection="1">
      <alignment vertical="center" wrapText="1"/>
      <protection hidden="1"/>
    </xf>
    <xf numFmtId="3" fontId="89" fillId="0" borderId="95" xfId="0" applyNumberFormat="1" applyFont="1" applyBorder="1" applyAlignment="1" applyProtection="1">
      <alignment horizontal="center" vertical="center" wrapText="1"/>
      <protection locked="0" hidden="1"/>
    </xf>
    <xf numFmtId="0" fontId="90" fillId="56" borderId="0" xfId="82" applyNumberFormat="1" applyFont="1" applyFill="1" applyAlignment="1" applyProtection="1">
      <alignment horizontal="center" vertical="center"/>
    </xf>
    <xf numFmtId="3" fontId="89" fillId="0" borderId="88" xfId="0" applyNumberFormat="1" applyFont="1" applyBorder="1" applyAlignment="1" applyProtection="1">
      <alignment horizontal="center" vertical="center" wrapText="1"/>
      <protection locked="0" hidden="1"/>
    </xf>
    <xf numFmtId="3" fontId="89" fillId="0" borderId="90" xfId="0" applyNumberFormat="1" applyFont="1" applyBorder="1" applyAlignment="1" applyProtection="1">
      <alignment horizontal="center" vertical="center" wrapText="1"/>
      <protection locked="0" hidden="1"/>
    </xf>
    <xf numFmtId="166" fontId="50" fillId="56" borderId="0" xfId="82" applyNumberFormat="1" applyFont="1" applyFill="1" applyAlignment="1" applyProtection="1">
      <alignment horizontal="center" vertical="center"/>
    </xf>
    <xf numFmtId="0" fontId="0" fillId="65" borderId="14" xfId="0" applyFont="1" applyFill="1" applyBorder="1" applyAlignment="1" applyProtection="1">
      <alignment horizontal="left" vertical="top"/>
      <protection hidden="1"/>
    </xf>
    <xf numFmtId="0" fontId="56" fillId="56" borderId="81" xfId="0" applyFont="1" applyFill="1" applyBorder="1" applyAlignment="1" applyProtection="1">
      <alignment horizontal="center" vertical="center" wrapText="1"/>
      <protection hidden="1"/>
    </xf>
    <xf numFmtId="0" fontId="56" fillId="56" borderId="79" xfId="0" applyFont="1" applyFill="1" applyBorder="1" applyAlignment="1" applyProtection="1">
      <alignment horizontal="center" vertical="center" wrapText="1"/>
      <protection hidden="1"/>
    </xf>
    <xf numFmtId="0" fontId="56" fillId="56" borderId="80" xfId="0" applyFont="1" applyFill="1" applyBorder="1" applyAlignment="1" applyProtection="1">
      <alignment horizontal="center" vertical="center" wrapText="1"/>
      <protection hidden="1"/>
    </xf>
    <xf numFmtId="3" fontId="89" fillId="0" borderId="89" xfId="0" applyNumberFormat="1" applyFont="1" applyBorder="1" applyAlignment="1" applyProtection="1">
      <alignment horizontal="center" vertical="center" wrapText="1"/>
      <protection locked="0" hidden="1"/>
    </xf>
    <xf numFmtId="1" fontId="89" fillId="0" borderId="93" xfId="0" applyNumberFormat="1" applyFont="1" applyBorder="1" applyAlignment="1" applyProtection="1">
      <alignment horizontal="center" vertical="center" wrapText="1"/>
      <protection locked="0" hidden="1"/>
    </xf>
    <xf numFmtId="0" fontId="0" fillId="0" borderId="0" xfId="0" applyAlignment="1" applyProtection="1">
      <alignment vertical="center"/>
      <protection hidden="1"/>
    </xf>
    <xf numFmtId="166" fontId="63" fillId="0" borderId="23" xfId="100" applyNumberFormat="1" applyFont="1" applyFill="1" applyBorder="1" applyAlignment="1" applyProtection="1">
      <alignment vertical="center"/>
      <protection hidden="1"/>
    </xf>
    <xf numFmtId="0" fontId="0" fillId="0" borderId="23" xfId="0" applyBorder="1" applyAlignment="1" applyProtection="1">
      <alignment vertical="center"/>
      <protection hidden="1"/>
    </xf>
    <xf numFmtId="166" fontId="63" fillId="0" borderId="23" xfId="103" applyNumberFormat="1" applyFont="1" applyFill="1" applyBorder="1" applyAlignment="1" applyProtection="1">
      <alignment vertical="center"/>
      <protection hidden="1"/>
    </xf>
    <xf numFmtId="0" fontId="0" fillId="0" borderId="30" xfId="0" applyBorder="1" applyAlignment="1" applyProtection="1">
      <alignment vertical="center"/>
      <protection hidden="1"/>
    </xf>
    <xf numFmtId="0" fontId="23" fillId="0" borderId="0" xfId="60"/>
    <xf numFmtId="49" fontId="69" fillId="61" borderId="19" xfId="0" applyNumberFormat="1" applyFont="1" applyFill="1" applyBorder="1" applyAlignment="1" applyProtection="1">
      <alignment horizontal="left" vertical="top" wrapText="1"/>
      <protection locked="0" hidden="1"/>
    </xf>
    <xf numFmtId="0" fontId="54" fillId="60" borderId="10" xfId="0" applyFont="1" applyFill="1" applyBorder="1" applyAlignment="1" applyProtection="1">
      <alignment horizontal="center"/>
      <protection locked="0" hidden="1"/>
    </xf>
    <xf numFmtId="0" fontId="54" fillId="60" borderId="11" xfId="0" applyFont="1" applyFill="1" applyBorder="1" applyAlignment="1" applyProtection="1">
      <alignment horizontal="center"/>
      <protection locked="0" hidden="1"/>
    </xf>
    <xf numFmtId="0" fontId="54" fillId="60" borderId="12" xfId="0" applyFont="1" applyFill="1" applyBorder="1" applyAlignment="1" applyProtection="1">
      <alignment horizontal="center"/>
      <protection locked="0" hidden="1"/>
    </xf>
    <xf numFmtId="0" fontId="54" fillId="60" borderId="13" xfId="0" applyFont="1" applyFill="1" applyBorder="1" applyAlignment="1" applyProtection="1">
      <alignment horizontal="center"/>
      <protection locked="0" hidden="1"/>
    </xf>
    <xf numFmtId="0" fontId="54" fillId="60" borderId="0" xfId="0" applyFont="1" applyFill="1" applyBorder="1" applyAlignment="1" applyProtection="1">
      <alignment horizontal="center"/>
      <protection locked="0" hidden="1"/>
    </xf>
    <xf numFmtId="0" fontId="54" fillId="60" borderId="14" xfId="0" applyFont="1" applyFill="1" applyBorder="1" applyAlignment="1" applyProtection="1">
      <alignment horizontal="center"/>
      <protection locked="0" hidden="1"/>
    </xf>
    <xf numFmtId="0" fontId="56" fillId="70" borderId="0" xfId="0" applyFont="1" applyFill="1" applyBorder="1" applyAlignment="1" applyProtection="1">
      <alignment horizontal="center" vertical="center" wrapText="1"/>
      <protection hidden="1"/>
    </xf>
    <xf numFmtId="3" fontId="89" fillId="0" borderId="94" xfId="0" applyNumberFormat="1" applyFont="1" applyBorder="1" applyAlignment="1" applyProtection="1">
      <alignment horizontal="center" vertical="center" wrapText="1"/>
      <protection locked="0" hidden="1"/>
    </xf>
    <xf numFmtId="3" fontId="89" fillId="0" borderId="88" xfId="0" applyNumberFormat="1" applyFont="1" applyBorder="1" applyAlignment="1" applyProtection="1">
      <alignment horizontal="center" vertical="center" wrapText="1"/>
      <protection locked="0" hidden="1"/>
    </xf>
    <xf numFmtId="3" fontId="80" fillId="56" borderId="38" xfId="0" applyNumberFormat="1" applyFont="1" applyFill="1" applyBorder="1" applyAlignment="1" applyProtection="1">
      <alignment vertical="center" wrapText="1"/>
      <protection hidden="1"/>
    </xf>
    <xf numFmtId="3" fontId="80" fillId="56" borderId="16" xfId="0" applyNumberFormat="1" applyFont="1" applyFill="1" applyBorder="1" applyAlignment="1" applyProtection="1">
      <alignment vertical="center" wrapText="1"/>
      <protection hidden="1"/>
    </xf>
    <xf numFmtId="3" fontId="80" fillId="56" borderId="39" xfId="0" applyNumberFormat="1" applyFont="1" applyFill="1" applyBorder="1" applyAlignment="1" applyProtection="1">
      <alignment vertical="center" wrapText="1"/>
      <protection hidden="1"/>
    </xf>
    <xf numFmtId="3" fontId="60" fillId="57" borderId="45" xfId="30" applyNumberFormat="1" applyFont="1" applyFill="1" applyBorder="1" applyAlignment="1" applyProtection="1">
      <alignment vertical="center" wrapText="1"/>
      <protection hidden="1"/>
    </xf>
    <xf numFmtId="3" fontId="60" fillId="57" borderId="46" xfId="30" applyNumberFormat="1" applyFont="1" applyFill="1" applyBorder="1" applyAlignment="1" applyProtection="1">
      <alignment vertical="center" wrapText="1"/>
      <protection hidden="1"/>
    </xf>
    <xf numFmtId="3" fontId="60" fillId="57" borderId="47" xfId="30" applyNumberFormat="1" applyFont="1" applyFill="1" applyBorder="1" applyAlignment="1" applyProtection="1">
      <alignment vertical="center" wrapText="1"/>
      <protection hidden="1"/>
    </xf>
    <xf numFmtId="3" fontId="59" fillId="58" borderId="43" xfId="60" applyNumberFormat="1" applyFont="1" applyFill="1" applyBorder="1" applyAlignment="1" applyProtection="1">
      <alignment vertical="center" wrapText="1"/>
      <protection hidden="1"/>
    </xf>
    <xf numFmtId="3" fontId="59" fillId="58" borderId="11" xfId="60" applyNumberFormat="1" applyFont="1" applyFill="1" applyBorder="1" applyAlignment="1" applyProtection="1">
      <alignment vertical="center" wrapText="1"/>
      <protection hidden="1"/>
    </xf>
    <xf numFmtId="3" fontId="59" fillId="58" borderId="44" xfId="60" applyNumberFormat="1" applyFont="1" applyFill="1" applyBorder="1" applyAlignment="1" applyProtection="1">
      <alignment vertical="center" wrapText="1"/>
      <protection hidden="1"/>
    </xf>
    <xf numFmtId="3" fontId="60" fillId="57" borderId="85" xfId="30" applyNumberFormat="1" applyFont="1" applyFill="1" applyBorder="1" applyAlignment="1" applyProtection="1">
      <alignment vertical="center" wrapText="1"/>
      <protection hidden="1"/>
    </xf>
    <xf numFmtId="3" fontId="60" fillId="57" borderId="86" xfId="30" applyNumberFormat="1" applyFont="1" applyFill="1" applyBorder="1" applyAlignment="1" applyProtection="1">
      <alignment vertical="center" wrapText="1"/>
      <protection hidden="1"/>
    </xf>
    <xf numFmtId="3" fontId="60" fillId="57" borderId="87" xfId="30" applyNumberFormat="1" applyFont="1" applyFill="1" applyBorder="1" applyAlignment="1" applyProtection="1">
      <alignment vertical="center" wrapText="1"/>
      <protection hidden="1"/>
    </xf>
    <xf numFmtId="0" fontId="56" fillId="56" borderId="82" xfId="0" applyFont="1" applyFill="1" applyBorder="1" applyAlignment="1" applyProtection="1">
      <alignment horizontal="center" vertical="center" wrapText="1"/>
      <protection hidden="1"/>
    </xf>
    <xf numFmtId="0" fontId="56" fillId="56" borderId="83" xfId="0" applyFont="1" applyFill="1" applyBorder="1" applyAlignment="1" applyProtection="1">
      <alignment horizontal="center" vertical="center" wrapText="1"/>
      <protection hidden="1"/>
    </xf>
    <xf numFmtId="0" fontId="56" fillId="56" borderId="41" xfId="0" applyFont="1" applyFill="1" applyBorder="1" applyAlignment="1" applyProtection="1">
      <alignment horizontal="center" vertical="center" wrapText="1"/>
      <protection hidden="1"/>
    </xf>
    <xf numFmtId="0" fontId="56" fillId="56" borderId="28" xfId="0" applyFont="1" applyFill="1" applyBorder="1" applyAlignment="1" applyProtection="1">
      <alignment horizontal="center" vertical="center" wrapText="1"/>
      <protection hidden="1"/>
    </xf>
    <xf numFmtId="0" fontId="56" fillId="56" borderId="78" xfId="0" applyFont="1" applyFill="1" applyBorder="1" applyAlignment="1" applyProtection="1">
      <alignment horizontal="center" vertical="center" wrapText="1"/>
      <protection hidden="1"/>
    </xf>
    <xf numFmtId="3" fontId="89" fillId="0" borderId="91" xfId="0" applyNumberFormat="1" applyFont="1" applyBorder="1" applyAlignment="1" applyProtection="1">
      <alignment horizontal="center" vertical="center" wrapText="1"/>
      <protection locked="0" hidden="1"/>
    </xf>
    <xf numFmtId="3" fontId="89" fillId="0" borderId="90" xfId="0" applyNumberFormat="1" applyFont="1" applyBorder="1" applyAlignment="1" applyProtection="1">
      <alignment horizontal="center" vertical="center" wrapText="1"/>
      <protection locked="0" hidden="1"/>
    </xf>
    <xf numFmtId="3" fontId="89" fillId="0" borderId="92" xfId="0" applyNumberFormat="1" applyFont="1" applyBorder="1" applyAlignment="1" applyProtection="1">
      <alignment horizontal="center" vertical="center" wrapText="1"/>
      <protection locked="0" hidden="1"/>
    </xf>
    <xf numFmtId="3" fontId="60" fillId="56" borderId="45" xfId="0" applyNumberFormat="1" applyFont="1" applyFill="1" applyBorder="1" applyAlignment="1" applyProtection="1">
      <alignment vertical="center" wrapText="1"/>
      <protection hidden="1"/>
    </xf>
    <xf numFmtId="3" fontId="60" fillId="56" borderId="46" xfId="0" applyNumberFormat="1" applyFont="1" applyFill="1" applyBorder="1" applyAlignment="1" applyProtection="1">
      <alignment vertical="center" wrapText="1"/>
      <protection hidden="1"/>
    </xf>
    <xf numFmtId="3" fontId="60" fillId="56" borderId="47" xfId="0" applyNumberFormat="1" applyFont="1" applyFill="1" applyBorder="1" applyAlignment="1" applyProtection="1">
      <alignment vertical="center" wrapText="1"/>
      <protection hidden="1"/>
    </xf>
    <xf numFmtId="0" fontId="56" fillId="56" borderId="40" xfId="0" applyFont="1" applyFill="1" applyBorder="1" applyAlignment="1" applyProtection="1">
      <alignment horizontal="center" vertical="center" wrapText="1"/>
      <protection hidden="1"/>
    </xf>
    <xf numFmtId="3" fontId="23" fillId="58" borderId="43" xfId="60" applyNumberFormat="1" applyFill="1" applyBorder="1" applyAlignment="1" applyProtection="1">
      <alignment vertical="center" wrapText="1"/>
      <protection hidden="1"/>
    </xf>
    <xf numFmtId="3" fontId="23" fillId="58" borderId="11" xfId="60" applyNumberFormat="1" applyFill="1" applyBorder="1" applyAlignment="1" applyProtection="1">
      <alignment vertical="center" wrapText="1"/>
      <protection hidden="1"/>
    </xf>
    <xf numFmtId="3" fontId="23" fillId="58" borderId="44" xfId="60" applyNumberFormat="1" applyFill="1" applyBorder="1" applyAlignment="1" applyProtection="1">
      <alignment vertical="center" wrapText="1"/>
      <protection hidden="1"/>
    </xf>
    <xf numFmtId="0" fontId="56" fillId="56" borderId="79" xfId="0" applyFont="1" applyFill="1" applyBorder="1" applyAlignment="1" applyProtection="1">
      <alignment horizontal="center" vertical="center" wrapText="1"/>
      <protection hidden="1"/>
    </xf>
    <xf numFmtId="3" fontId="89" fillId="0" borderId="43" xfId="0" applyNumberFormat="1" applyFont="1" applyBorder="1" applyAlignment="1" applyProtection="1">
      <alignment horizontal="center" vertical="center" wrapText="1"/>
      <protection locked="0" hidden="1"/>
    </xf>
    <xf numFmtId="3" fontId="63" fillId="57" borderId="45" xfId="30" applyNumberFormat="1" applyFont="1" applyFill="1" applyBorder="1" applyAlignment="1" applyProtection="1">
      <alignment vertical="center" wrapText="1"/>
      <protection hidden="1"/>
    </xf>
    <xf numFmtId="3" fontId="63" fillId="57" borderId="46" xfId="30" applyNumberFormat="1" applyFont="1" applyFill="1" applyBorder="1" applyAlignment="1" applyProtection="1">
      <alignment vertical="center" wrapText="1"/>
      <protection hidden="1"/>
    </xf>
    <xf numFmtId="3" fontId="63" fillId="57" borderId="47" xfId="30" applyNumberFormat="1" applyFont="1" applyFill="1" applyBorder="1" applyAlignment="1" applyProtection="1">
      <alignment vertical="center" wrapText="1"/>
      <protection hidden="1"/>
    </xf>
    <xf numFmtId="3" fontId="68" fillId="56" borderId="38" xfId="0" applyNumberFormat="1" applyFont="1" applyFill="1" applyBorder="1" applyAlignment="1" applyProtection="1">
      <alignment vertical="center" wrapText="1"/>
      <protection hidden="1"/>
    </xf>
    <xf numFmtId="3" fontId="68" fillId="56" borderId="16" xfId="0" applyNumberFormat="1" applyFont="1" applyFill="1" applyBorder="1" applyAlignment="1" applyProtection="1">
      <alignment vertical="center" wrapText="1"/>
      <protection hidden="1"/>
    </xf>
    <xf numFmtId="3" fontId="68" fillId="56" borderId="39" xfId="0" applyNumberFormat="1" applyFont="1" applyFill="1" applyBorder="1" applyAlignment="1" applyProtection="1">
      <alignment vertical="center" wrapText="1"/>
      <protection hidden="1"/>
    </xf>
    <xf numFmtId="0" fontId="56" fillId="56" borderId="77" xfId="0" applyFont="1" applyFill="1" applyBorder="1" applyAlignment="1" applyProtection="1">
      <alignment horizontal="center" vertical="center" wrapText="1"/>
      <protection hidden="1"/>
    </xf>
    <xf numFmtId="0" fontId="23" fillId="0" borderId="0" xfId="60" applyProtection="1">
      <protection hidden="1"/>
    </xf>
    <xf numFmtId="0" fontId="53" fillId="66" borderId="48" xfId="11" applyNumberFormat="1" applyFont="1" applyFill="1" applyBorder="1" applyAlignment="1" applyProtection="1">
      <alignment horizontal="center" vertical="center" wrapText="1"/>
      <protection hidden="1"/>
    </xf>
    <xf numFmtId="0" fontId="53" fillId="66" borderId="21" xfId="0" applyFont="1" applyFill="1" applyBorder="1" applyAlignment="1" applyProtection="1">
      <alignment horizontal="center" vertical="center" wrapText="1"/>
      <protection hidden="1"/>
    </xf>
    <xf numFmtId="0" fontId="53" fillId="66" borderId="22" xfId="0" applyFont="1" applyFill="1" applyBorder="1" applyAlignment="1" applyProtection="1">
      <alignment horizontal="center" vertical="center" wrapText="1"/>
      <protection hidden="1"/>
    </xf>
    <xf numFmtId="0" fontId="54" fillId="63" borderId="32" xfId="11" applyNumberFormat="1" applyFont="1" applyFill="1" applyBorder="1" applyAlignment="1" applyProtection="1">
      <alignment horizontal="center" vertical="center" wrapText="1"/>
      <protection hidden="1"/>
    </xf>
    <xf numFmtId="0" fontId="21" fillId="0" borderId="32" xfId="0" applyFont="1" applyFill="1" applyBorder="1" applyAlignment="1" applyProtection="1">
      <alignment horizontal="left"/>
      <protection locked="0" hidden="1"/>
    </xf>
    <xf numFmtId="0" fontId="0" fillId="0" borderId="32" xfId="0" applyFont="1" applyFill="1" applyBorder="1" applyAlignment="1" applyProtection="1">
      <alignment horizontal="left"/>
      <protection locked="0" hidden="1"/>
    </xf>
    <xf numFmtId="0" fontId="23" fillId="0" borderId="32" xfId="60" applyNumberFormat="1" applyFont="1" applyFill="1" applyBorder="1" applyAlignment="1" applyProtection="1">
      <alignment horizontal="left"/>
      <protection locked="0" hidden="1"/>
    </xf>
    <xf numFmtId="0" fontId="53" fillId="66" borderId="36" xfId="0" applyFont="1" applyFill="1" applyBorder="1" applyAlignment="1" applyProtection="1">
      <alignment horizontal="left" vertical="center" wrapText="1"/>
      <protection hidden="1"/>
    </xf>
    <xf numFmtId="0" fontId="53" fillId="66" borderId="42" xfId="0" applyFont="1" applyFill="1" applyBorder="1" applyAlignment="1" applyProtection="1">
      <alignment horizontal="left" vertical="center" wrapText="1"/>
      <protection hidden="1"/>
    </xf>
    <xf numFmtId="0" fontId="53" fillId="66" borderId="37" xfId="0" applyFont="1" applyFill="1" applyBorder="1" applyAlignment="1" applyProtection="1">
      <alignment horizontal="left" vertical="center" wrapText="1"/>
      <protection hidden="1"/>
    </xf>
    <xf numFmtId="0" fontId="53" fillId="66" borderId="38" xfId="0" applyFont="1" applyFill="1" applyBorder="1" applyAlignment="1" applyProtection="1">
      <alignment horizontal="left" vertical="center" wrapText="1"/>
      <protection hidden="1"/>
    </xf>
    <xf numFmtId="0" fontId="53" fillId="66" borderId="16" xfId="0" applyFont="1" applyFill="1" applyBorder="1" applyAlignment="1" applyProtection="1">
      <alignment horizontal="left" vertical="center" wrapText="1"/>
      <protection hidden="1"/>
    </xf>
    <xf numFmtId="0" fontId="53" fillId="66" borderId="39" xfId="0" applyFont="1" applyFill="1" applyBorder="1" applyAlignment="1" applyProtection="1">
      <alignment horizontal="left" vertical="center" wrapText="1"/>
      <protection hidden="1"/>
    </xf>
    <xf numFmtId="0" fontId="61" fillId="64" borderId="0" xfId="0" applyFont="1" applyFill="1" applyBorder="1" applyAlignment="1" applyProtection="1">
      <alignment horizontal="center" vertical="center" wrapText="1"/>
      <protection hidden="1"/>
    </xf>
    <xf numFmtId="0" fontId="61" fillId="62" borderId="16" xfId="0" applyFont="1" applyFill="1" applyBorder="1" applyAlignment="1" applyProtection="1">
      <alignment horizontal="left"/>
      <protection hidden="1"/>
    </xf>
    <xf numFmtId="0" fontId="53" fillId="71" borderId="0" xfId="11" applyNumberFormat="1" applyFont="1" applyFill="1" applyBorder="1" applyAlignment="1" applyProtection="1">
      <alignment horizontal="center" vertical="center" wrapText="1"/>
      <protection hidden="1"/>
    </xf>
    <xf numFmtId="0" fontId="0" fillId="0" borderId="10" xfId="0" applyFont="1" applyFill="1" applyBorder="1" applyAlignment="1" applyProtection="1">
      <alignment horizontal="left" vertical="top"/>
      <protection locked="0" hidden="1"/>
    </xf>
    <xf numFmtId="0" fontId="0" fillId="0" borderId="11" xfId="0" applyFont="1" applyFill="1" applyBorder="1" applyAlignment="1" applyProtection="1">
      <alignment horizontal="left" vertical="top"/>
      <protection locked="0" hidden="1"/>
    </xf>
    <xf numFmtId="0" fontId="0" fillId="0" borderId="12" xfId="0" applyFont="1" applyFill="1" applyBorder="1" applyAlignment="1" applyProtection="1">
      <alignment horizontal="left" vertical="top"/>
      <protection locked="0" hidden="1"/>
    </xf>
    <xf numFmtId="0" fontId="0" fillId="0" borderId="13" xfId="0" applyFont="1" applyFill="1" applyBorder="1" applyAlignment="1" applyProtection="1">
      <alignment horizontal="left" vertical="top"/>
      <protection locked="0" hidden="1"/>
    </xf>
    <xf numFmtId="0" fontId="0" fillId="0" borderId="0" xfId="0" applyFont="1" applyFill="1" applyBorder="1" applyAlignment="1" applyProtection="1">
      <alignment horizontal="left" vertical="top"/>
      <protection locked="0" hidden="1"/>
    </xf>
    <xf numFmtId="0" fontId="0" fillId="0" borderId="14" xfId="0" applyFont="1" applyFill="1" applyBorder="1" applyAlignment="1" applyProtection="1">
      <alignment horizontal="left" vertical="top"/>
      <protection locked="0" hidden="1"/>
    </xf>
    <xf numFmtId="0" fontId="0" fillId="0" borderId="70" xfId="0" applyFont="1" applyFill="1" applyBorder="1" applyAlignment="1" applyProtection="1">
      <alignment horizontal="left" vertical="top"/>
      <protection locked="0" hidden="1"/>
    </xf>
    <xf numFmtId="0" fontId="0" fillId="0" borderId="71" xfId="0" applyFont="1" applyFill="1" applyBorder="1" applyAlignment="1" applyProtection="1">
      <alignment horizontal="left" vertical="top"/>
      <protection locked="0" hidden="1"/>
    </xf>
    <xf numFmtId="0" fontId="0" fillId="0" borderId="72" xfId="0" applyFont="1" applyFill="1" applyBorder="1" applyAlignment="1" applyProtection="1">
      <alignment horizontal="left" vertical="top"/>
      <protection locked="0" hidden="1"/>
    </xf>
    <xf numFmtId="0" fontId="57" fillId="66" borderId="32" xfId="11" applyNumberFormat="1" applyFont="1" applyFill="1" applyBorder="1" applyAlignment="1" applyProtection="1">
      <alignment horizontal="center" vertical="center" wrapText="1"/>
      <protection hidden="1"/>
    </xf>
    <xf numFmtId="166" fontId="50" fillId="56" borderId="0" xfId="82" applyNumberFormat="1" applyFont="1" applyFill="1" applyAlignment="1" applyProtection="1">
      <alignment horizontal="center" vertical="center"/>
    </xf>
    <xf numFmtId="166" fontId="75" fillId="59" borderId="66" xfId="82" applyNumberFormat="1" applyFont="1" applyFill="1" applyBorder="1" applyAlignment="1" applyProtection="1">
      <alignment horizontal="center" vertical="center" wrapText="1"/>
      <protection hidden="1"/>
    </xf>
    <xf numFmtId="166" fontId="75" fillId="59" borderId="67" xfId="82" applyNumberFormat="1" applyFont="1" applyFill="1" applyBorder="1" applyAlignment="1" applyProtection="1">
      <alignment horizontal="center" vertical="center" wrapText="1"/>
      <protection hidden="1"/>
    </xf>
    <xf numFmtId="166" fontId="75" fillId="59" borderId="68" xfId="82" applyNumberFormat="1" applyFont="1" applyFill="1" applyBorder="1" applyAlignment="1" applyProtection="1">
      <alignment horizontal="center" vertical="center" wrapText="1"/>
      <protection hidden="1"/>
    </xf>
    <xf numFmtId="0" fontId="62" fillId="59" borderId="66" xfId="82" applyNumberFormat="1" applyFont="1" applyFill="1" applyBorder="1" applyAlignment="1" applyProtection="1">
      <alignment horizontal="center" vertical="center" wrapText="1"/>
      <protection hidden="1"/>
    </xf>
    <xf numFmtId="0" fontId="62" fillId="59" borderId="68" xfId="82" applyNumberFormat="1" applyFont="1" applyFill="1" applyBorder="1" applyAlignment="1" applyProtection="1">
      <alignment horizontal="center" vertical="center" wrapText="1"/>
      <protection hidden="1"/>
    </xf>
    <xf numFmtId="0" fontId="76" fillId="67" borderId="19" xfId="102" applyFont="1" applyFill="1" applyBorder="1" applyAlignment="1">
      <alignment horizontal="center" vertical="center" wrapText="1"/>
    </xf>
    <xf numFmtId="0" fontId="76" fillId="67" borderId="35" xfId="102" applyFont="1" applyFill="1" applyBorder="1" applyAlignment="1">
      <alignment horizontal="center" vertical="center" wrapText="1"/>
    </xf>
    <xf numFmtId="0" fontId="76" fillId="67" borderId="18" xfId="102" applyFont="1" applyFill="1" applyBorder="1" applyAlignment="1">
      <alignment horizontal="center" vertical="center" wrapText="1"/>
    </xf>
    <xf numFmtId="0" fontId="34" fillId="67" borderId="19" xfId="102" applyFont="1" applyFill="1" applyBorder="1" applyAlignment="1">
      <alignment horizontal="center" vertical="center" wrapText="1"/>
    </xf>
    <xf numFmtId="0" fontId="30" fillId="49" borderId="27" xfId="82" applyNumberFormat="1" applyFont="1" applyFill="1" applyBorder="1" applyAlignment="1" applyProtection="1">
      <alignment horizontal="center" vertical="center" wrapText="1"/>
      <protection hidden="1"/>
    </xf>
    <xf numFmtId="0" fontId="30" fillId="49" borderId="31" xfId="82" applyNumberFormat="1" applyFont="1" applyFill="1" applyBorder="1" applyAlignment="1" applyProtection="1">
      <alignment horizontal="center" vertical="center" wrapText="1"/>
      <protection hidden="1"/>
    </xf>
    <xf numFmtId="0" fontId="30" fillId="49" borderId="29" xfId="82" applyNumberFormat="1" applyFont="1" applyFill="1" applyBorder="1" applyAlignment="1" applyProtection="1">
      <alignment horizontal="center" vertical="center" wrapText="1"/>
      <protection hidden="1"/>
    </xf>
    <xf numFmtId="0" fontId="30" fillId="48" borderId="27" xfId="82" applyNumberFormat="1" applyFont="1" applyFill="1" applyBorder="1" applyAlignment="1" applyProtection="1">
      <alignment horizontal="center" vertical="center" wrapText="1"/>
      <protection hidden="1"/>
    </xf>
    <xf numFmtId="0" fontId="30" fillId="48" borderId="31" xfId="82" applyNumberFormat="1" applyFont="1" applyFill="1" applyBorder="1" applyAlignment="1" applyProtection="1">
      <alignment horizontal="center" vertical="center" wrapText="1"/>
      <protection hidden="1"/>
    </xf>
    <xf numFmtId="0" fontId="30" fillId="48" borderId="29" xfId="82" applyNumberFormat="1" applyFont="1" applyFill="1" applyBorder="1" applyAlignment="1" applyProtection="1">
      <alignment horizontal="center" vertical="center" wrapText="1"/>
      <protection hidden="1"/>
    </xf>
    <xf numFmtId="0" fontId="30" fillId="50" borderId="33" xfId="82" applyNumberFormat="1" applyFont="1" applyFill="1" applyBorder="1" applyAlignment="1" applyProtection="1">
      <alignment horizontal="center" vertical="center" wrapText="1"/>
      <protection hidden="1"/>
    </xf>
    <xf numFmtId="0" fontId="30" fillId="50" borderId="34" xfId="82" applyNumberFormat="1" applyFont="1" applyFill="1" applyBorder="1" applyAlignment="1" applyProtection="1">
      <alignment horizontal="center" vertical="center" wrapText="1"/>
      <protection hidden="1"/>
    </xf>
    <xf numFmtId="0" fontId="88" fillId="0" borderId="0" xfId="60" applyFont="1" applyBorder="1" applyAlignment="1"/>
    <xf numFmtId="0" fontId="0" fillId="0" borderId="0" xfId="0" applyAlignment="1"/>
    <xf numFmtId="0" fontId="0" fillId="53" borderId="49" xfId="0" applyFill="1" applyBorder="1" applyAlignment="1">
      <alignment horizontal="left" vertical="top" wrapText="1"/>
    </xf>
    <xf numFmtId="0" fontId="0" fillId="53" borderId="50" xfId="0" applyFill="1" applyBorder="1" applyAlignment="1">
      <alignment horizontal="left" vertical="top" wrapText="1"/>
    </xf>
    <xf numFmtId="0" fontId="0" fillId="53" borderId="51" xfId="0" applyFill="1" applyBorder="1" applyAlignment="1">
      <alignment horizontal="left" vertical="top" wrapText="1"/>
    </xf>
    <xf numFmtId="0" fontId="39" fillId="53" borderId="49" xfId="0" applyFont="1" applyFill="1" applyBorder="1" applyAlignment="1">
      <alignment horizontal="left" vertical="top" wrapText="1"/>
    </xf>
    <xf numFmtId="0" fontId="0" fillId="54" borderId="49" xfId="0" applyFill="1" applyBorder="1" applyAlignment="1">
      <alignment horizontal="left" vertical="top" wrapText="1"/>
    </xf>
    <xf numFmtId="0" fontId="0" fillId="54" borderId="50" xfId="0" applyFill="1" applyBorder="1" applyAlignment="1">
      <alignment horizontal="left" vertical="top" wrapText="1"/>
    </xf>
    <xf numFmtId="0" fontId="0" fillId="54" borderId="51" xfId="0" applyFill="1" applyBorder="1" applyAlignment="1">
      <alignment horizontal="left" vertical="top" wrapText="1"/>
    </xf>
    <xf numFmtId="0" fontId="38" fillId="53" borderId="49" xfId="0" applyFont="1" applyFill="1" applyBorder="1" applyAlignment="1">
      <alignment horizontal="left" vertical="top" wrapText="1"/>
    </xf>
    <xf numFmtId="0" fontId="40" fillId="53" borderId="49" xfId="0" applyFont="1" applyFill="1" applyBorder="1" applyAlignment="1">
      <alignment horizontal="left" vertical="top" wrapText="1"/>
    </xf>
    <xf numFmtId="0" fontId="40" fillId="53" borderId="50" xfId="0" applyFont="1" applyFill="1" applyBorder="1" applyAlignment="1">
      <alignment horizontal="left" vertical="top" wrapText="1"/>
    </xf>
    <xf numFmtId="0" fontId="40" fillId="53" borderId="51" xfId="0" applyFont="1" applyFill="1" applyBorder="1" applyAlignment="1">
      <alignment horizontal="left" vertical="top" wrapText="1"/>
    </xf>
    <xf numFmtId="0" fontId="0" fillId="54" borderId="49" xfId="0" applyFill="1" applyBorder="1" applyAlignment="1">
      <alignment horizontal="left" vertical="center" wrapText="1"/>
    </xf>
    <xf numFmtId="0" fontId="0" fillId="54" borderId="50" xfId="0" applyFill="1" applyBorder="1" applyAlignment="1">
      <alignment horizontal="left" vertical="center" wrapText="1"/>
    </xf>
    <xf numFmtId="0" fontId="0" fillId="54" borderId="51" xfId="0" applyFill="1" applyBorder="1" applyAlignment="1">
      <alignment horizontal="left" vertical="center" wrapText="1"/>
    </xf>
    <xf numFmtId="0" fontId="38" fillId="53" borderId="49" xfId="0" applyFont="1" applyFill="1" applyBorder="1" applyAlignment="1">
      <alignment horizontal="center" vertical="top" wrapText="1"/>
    </xf>
    <xf numFmtId="0" fontId="0" fillId="53" borderId="50" xfId="0" applyFill="1" applyBorder="1" applyAlignment="1">
      <alignment horizontal="center" vertical="top" wrapText="1"/>
    </xf>
    <xf numFmtId="0" fontId="0" fillId="53" borderId="51" xfId="0" applyFill="1" applyBorder="1" applyAlignment="1">
      <alignment horizontal="center" vertical="top" wrapText="1"/>
    </xf>
    <xf numFmtId="0" fontId="0" fillId="53" borderId="49" xfId="0" applyFill="1" applyBorder="1" applyAlignment="1">
      <alignment horizontal="left" vertical="center" wrapText="1"/>
    </xf>
    <xf numFmtId="0" fontId="0" fillId="53" borderId="50" xfId="0" applyFill="1" applyBorder="1" applyAlignment="1">
      <alignment horizontal="left" vertical="center" wrapText="1"/>
    </xf>
    <xf numFmtId="0" fontId="0" fillId="53" borderId="51" xfId="0" applyFill="1" applyBorder="1" applyAlignment="1">
      <alignment horizontal="left" vertical="center" wrapText="1"/>
    </xf>
    <xf numFmtId="0" fontId="38" fillId="53" borderId="49" xfId="0" applyFont="1" applyFill="1" applyBorder="1" applyAlignment="1">
      <alignment horizontal="center" vertical="center" wrapText="1"/>
    </xf>
    <xf numFmtId="0" fontId="0" fillId="53" borderId="50" xfId="0" applyFill="1" applyBorder="1" applyAlignment="1">
      <alignment horizontal="center" vertical="center" wrapText="1"/>
    </xf>
    <xf numFmtId="0" fontId="0" fillId="53" borderId="51" xfId="0" applyFill="1" applyBorder="1" applyAlignment="1">
      <alignment horizontal="center" vertical="center" wrapText="1"/>
    </xf>
    <xf numFmtId="0" fontId="36" fillId="0" borderId="52" xfId="0" applyFont="1" applyBorder="1" applyAlignment="1">
      <alignment horizontal="center" vertical="center" wrapText="1"/>
    </xf>
    <xf numFmtId="0" fontId="37" fillId="52" borderId="52" xfId="0" applyFont="1" applyFill="1" applyBorder="1" applyAlignment="1">
      <alignment horizontal="left" vertical="center" wrapText="1"/>
    </xf>
    <xf numFmtId="0" fontId="37" fillId="0" borderId="52" xfId="0" applyFont="1" applyBorder="1" applyAlignment="1">
      <alignment horizontal="left" vertical="center" wrapText="1"/>
    </xf>
    <xf numFmtId="0" fontId="36" fillId="0" borderId="52" xfId="0" applyFont="1" applyBorder="1" applyAlignment="1">
      <alignment horizontal="left" vertical="center" wrapText="1"/>
    </xf>
    <xf numFmtId="0" fontId="87" fillId="0" borderId="73" xfId="0" applyFont="1" applyBorder="1" applyAlignment="1">
      <alignment horizontal="center" vertical="center" wrapText="1"/>
    </xf>
    <xf numFmtId="0" fontId="87" fillId="0" borderId="74" xfId="0" applyFont="1" applyBorder="1" applyAlignment="1">
      <alignment horizontal="center" vertical="center" wrapText="1"/>
    </xf>
    <xf numFmtId="0" fontId="0" fillId="54" borderId="53" xfId="0" applyFill="1" applyBorder="1" applyAlignment="1">
      <alignment horizontal="left" wrapText="1"/>
    </xf>
    <xf numFmtId="0" fontId="0" fillId="54" borderId="54" xfId="0" applyFill="1" applyBorder="1" applyAlignment="1">
      <alignment horizontal="left" wrapText="1"/>
    </xf>
    <xf numFmtId="0" fontId="0" fillId="54" borderId="55" xfId="0" applyFill="1" applyBorder="1" applyAlignment="1">
      <alignment horizontal="left" wrapText="1"/>
    </xf>
    <xf numFmtId="0" fontId="0" fillId="54" borderId="56" xfId="0" applyFill="1" applyBorder="1" applyAlignment="1">
      <alignment horizontal="left" wrapText="1"/>
    </xf>
    <xf numFmtId="0" fontId="0" fillId="54" borderId="57" xfId="0" applyFill="1" applyBorder="1" applyAlignment="1">
      <alignment horizontal="left" wrapText="1"/>
    </xf>
    <xf numFmtId="0" fontId="0" fillId="54" borderId="58" xfId="0" applyFill="1" applyBorder="1" applyAlignment="1">
      <alignment horizontal="left" wrapText="1"/>
    </xf>
    <xf numFmtId="0" fontId="0" fillId="54" borderId="53" xfId="0" applyFill="1" applyBorder="1" applyAlignment="1">
      <alignment horizontal="left" vertical="top" wrapText="1"/>
    </xf>
    <xf numFmtId="0" fontId="0" fillId="54" borderId="54" xfId="0" applyFill="1" applyBorder="1" applyAlignment="1">
      <alignment horizontal="left" vertical="top" wrapText="1"/>
    </xf>
    <xf numFmtId="0" fontId="0" fillId="54" borderId="56" xfId="0" applyFill="1" applyBorder="1" applyAlignment="1">
      <alignment horizontal="left" vertical="top" wrapText="1"/>
    </xf>
    <xf numFmtId="0" fontId="0" fillId="54" borderId="57" xfId="0" applyFill="1" applyBorder="1" applyAlignment="1">
      <alignment horizontal="left" vertical="top" wrapText="1"/>
    </xf>
    <xf numFmtId="0" fontId="0" fillId="54" borderId="58" xfId="0" applyFill="1" applyBorder="1" applyAlignment="1">
      <alignment horizontal="left" vertical="top" wrapText="1"/>
    </xf>
    <xf numFmtId="168" fontId="43" fillId="54" borderId="49" xfId="0" applyNumberFormat="1" applyFont="1" applyFill="1" applyBorder="1" applyAlignment="1">
      <alignment horizontal="left" vertical="top" wrapText="1"/>
    </xf>
    <xf numFmtId="168" fontId="43" fillId="54" borderId="50" xfId="0" applyNumberFormat="1" applyFont="1" applyFill="1" applyBorder="1" applyAlignment="1">
      <alignment horizontal="left" vertical="top" wrapText="1"/>
    </xf>
    <xf numFmtId="168" fontId="43" fillId="54" borderId="51" xfId="0" applyNumberFormat="1" applyFont="1" applyFill="1" applyBorder="1" applyAlignment="1">
      <alignment horizontal="left" vertical="top" wrapText="1"/>
    </xf>
    <xf numFmtId="168" fontId="44" fillId="54" borderId="49" xfId="0" applyNumberFormat="1" applyFont="1" applyFill="1" applyBorder="1" applyAlignment="1">
      <alignment horizontal="left" vertical="top" wrapText="1"/>
    </xf>
    <xf numFmtId="168" fontId="44" fillId="54" borderId="51" xfId="0" applyNumberFormat="1" applyFont="1" applyFill="1" applyBorder="1" applyAlignment="1">
      <alignment horizontal="left" vertical="top" wrapText="1"/>
    </xf>
    <xf numFmtId="0" fontId="0" fillId="53" borderId="59" xfId="0" applyFill="1" applyBorder="1" applyAlignment="1">
      <alignment horizontal="left" vertical="center" wrapText="1"/>
    </xf>
    <xf numFmtId="0" fontId="0" fillId="53" borderId="60" xfId="0" applyFill="1" applyBorder="1" applyAlignment="1">
      <alignment horizontal="left" vertical="center" wrapText="1"/>
    </xf>
    <xf numFmtId="0" fontId="0" fillId="53" borderId="61" xfId="0" applyFill="1" applyBorder="1" applyAlignment="1">
      <alignment horizontal="left" vertical="center" wrapText="1"/>
    </xf>
    <xf numFmtId="0" fontId="0" fillId="53" borderId="59" xfId="0" applyFill="1" applyBorder="1" applyAlignment="1">
      <alignment horizontal="left" vertical="top" wrapText="1"/>
    </xf>
    <xf numFmtId="0" fontId="0" fillId="53" borderId="60" xfId="0" applyFill="1" applyBorder="1" applyAlignment="1">
      <alignment horizontal="left" vertical="top" wrapText="1"/>
    </xf>
    <xf numFmtId="0" fontId="0" fillId="53" borderId="61" xfId="0" applyFill="1" applyBorder="1" applyAlignment="1">
      <alignment horizontal="left" vertical="top" wrapText="1"/>
    </xf>
    <xf numFmtId="0" fontId="0" fillId="54" borderId="62" xfId="0" applyFill="1" applyBorder="1" applyAlignment="1">
      <alignment horizontal="left" vertical="top" wrapText="1"/>
    </xf>
    <xf numFmtId="0" fontId="0" fillId="54" borderId="63" xfId="0" applyFill="1" applyBorder="1" applyAlignment="1">
      <alignment horizontal="left" vertical="top" wrapText="1"/>
    </xf>
    <xf numFmtId="0" fontId="0" fillId="54" borderId="64" xfId="0" applyFill="1" applyBorder="1" applyAlignment="1">
      <alignment horizontal="left" vertical="top" wrapText="1"/>
    </xf>
    <xf numFmtId="0" fontId="0" fillId="54" borderId="62" xfId="0" applyFill="1" applyBorder="1" applyAlignment="1">
      <alignment horizontal="left" vertical="center" wrapText="1"/>
    </xf>
    <xf numFmtId="0" fontId="0" fillId="54" borderId="63" xfId="0" applyFill="1" applyBorder="1" applyAlignment="1">
      <alignment horizontal="left" vertical="center" wrapText="1"/>
    </xf>
    <xf numFmtId="0" fontId="0" fillId="54" borderId="64" xfId="0" applyFill="1" applyBorder="1" applyAlignment="1">
      <alignment horizontal="left" vertical="center" wrapText="1"/>
    </xf>
    <xf numFmtId="168" fontId="43" fillId="53" borderId="49" xfId="0" applyNumberFormat="1" applyFont="1" applyFill="1" applyBorder="1" applyAlignment="1">
      <alignment horizontal="left" vertical="top" wrapText="1"/>
    </xf>
    <xf numFmtId="168" fontId="43" fillId="53" borderId="50" xfId="0" applyNumberFormat="1" applyFont="1" applyFill="1" applyBorder="1" applyAlignment="1">
      <alignment horizontal="left" vertical="top" wrapText="1"/>
    </xf>
    <xf numFmtId="168" fontId="43" fillId="53" borderId="51" xfId="0" applyNumberFormat="1" applyFont="1" applyFill="1" applyBorder="1" applyAlignment="1">
      <alignment horizontal="left" vertical="top" wrapText="1"/>
    </xf>
    <xf numFmtId="0" fontId="0" fillId="55" borderId="49" xfId="0" applyFill="1" applyBorder="1" applyAlignment="1">
      <alignment horizontal="left" vertical="top" wrapText="1"/>
    </xf>
    <xf numFmtId="0" fontId="0" fillId="55" borderId="50" xfId="0" applyFill="1" applyBorder="1" applyAlignment="1">
      <alignment horizontal="left" vertical="top" wrapText="1"/>
    </xf>
    <xf numFmtId="0" fontId="0" fillId="55" borderId="51" xfId="0" applyFill="1" applyBorder="1" applyAlignment="1">
      <alignment horizontal="left" vertical="top" wrapText="1"/>
    </xf>
    <xf numFmtId="0" fontId="0" fillId="55" borderId="49" xfId="0" applyFill="1" applyBorder="1" applyAlignment="1">
      <alignment horizontal="left" vertical="center" wrapText="1"/>
    </xf>
    <xf numFmtId="0" fontId="0" fillId="55" borderId="50" xfId="0" applyFill="1" applyBorder="1" applyAlignment="1">
      <alignment horizontal="left" vertical="center" wrapText="1"/>
    </xf>
    <xf numFmtId="0" fontId="0" fillId="55" borderId="51" xfId="0" applyFill="1" applyBorder="1" applyAlignment="1">
      <alignment horizontal="left" vertical="center" wrapText="1"/>
    </xf>
    <xf numFmtId="0" fontId="91" fillId="0" borderId="0" xfId="60" applyFont="1"/>
    <xf numFmtId="0" fontId="92" fillId="0" borderId="0" xfId="0" applyFont="1"/>
    <xf numFmtId="0" fontId="39" fillId="54" borderId="49" xfId="0" applyFont="1" applyFill="1" applyBorder="1" applyAlignment="1">
      <alignment horizontal="left" vertical="top" wrapText="1"/>
    </xf>
  </cellXfs>
  <cellStyles count="104">
    <cellStyle name="%" xfId="1" xr:uid="{00000000-0005-0000-0000-000000000000}"/>
    <cellStyle name="%_prova" xfId="2" xr:uid="{00000000-0005-0000-0000-000001000000}"/>
    <cellStyle name="_BTW_CNIPA_Allegato F1 Listino Prezzi_per Corghi - REVIEWED" xfId="3" xr:uid="{00000000-0005-0000-0000-000002000000}"/>
    <cellStyle name="_BTW_CNIPA_Allegato F1 Listino Prezzi_per Corghi - REVIEWED_22giu" xfId="4" xr:uid="{00000000-0005-0000-0000-000003000000}"/>
    <cellStyle name="_BTW_CNIPA_Allegato F1 Listino Prezzi_per Corghi - REVIEWED_22giu_ACC._QUADRO_RUPAR_SPC - All. 3.1 - Foglio di calcolo      Offerta Economica - Rev_1" xfId="5" xr:uid="{00000000-0005-0000-0000-000004000000}"/>
    <cellStyle name="_BTW_CNIPA_Allegato F1 Listino Prezzi_per Corghi - REVIEWED_22giu_listino" xfId="6" xr:uid="{00000000-0005-0000-0000-000005000000}"/>
    <cellStyle name="_BTW_CNIPA_Allegato F1 Listino Prezzi_per Corghi - REVIEWED_22giu_prova" xfId="7" xr:uid="{00000000-0005-0000-0000-000006000000}"/>
    <cellStyle name="_BTW_CNIPA_Allegato F1 Listino Prezzi_per Corghi - REVIEWED_ACC._QUADRO_RUPAR_SPC - All. 3.1 - Foglio di calcolo      Offerta Economica - Rev_1" xfId="8" xr:uid="{00000000-0005-0000-0000-000007000000}"/>
    <cellStyle name="_BTW_CNIPA_Allegato F1 Listino Prezzi_per Corghi - REVIEWED_listino" xfId="9" xr:uid="{00000000-0005-0000-0000-000008000000}"/>
    <cellStyle name="_BTW_CNIPA_Allegato F1 Listino Prezzi_per Corghi - REVIEWED_prova" xfId="10" xr:uid="{00000000-0005-0000-0000-000009000000}"/>
    <cellStyle name="0,0_x000d__x000a_NA_x000d__x000a_" xfId="11" xr:uid="{00000000-0005-0000-0000-00000A000000}"/>
    <cellStyle name="20% - Accent1" xfId="12" xr:uid="{00000000-0005-0000-0000-00000B000000}"/>
    <cellStyle name="20% - Accent2" xfId="13" xr:uid="{00000000-0005-0000-0000-00000C000000}"/>
    <cellStyle name="20% - Accent3" xfId="14" xr:uid="{00000000-0005-0000-0000-00000D000000}"/>
    <cellStyle name="20% - Accent4" xfId="15" xr:uid="{00000000-0005-0000-0000-00000E000000}"/>
    <cellStyle name="20% - Accent5" xfId="16" xr:uid="{00000000-0005-0000-0000-00000F000000}"/>
    <cellStyle name="20% - Accent6" xfId="17" xr:uid="{00000000-0005-0000-0000-000010000000}"/>
    <cellStyle name="20% - Colore 1" xfId="18" builtinId="30" customBuiltin="1"/>
    <cellStyle name="20% - Colore 2" xfId="19" builtinId="34" customBuiltin="1"/>
    <cellStyle name="20% - Colore 3" xfId="20" builtinId="38" customBuiltin="1"/>
    <cellStyle name="20% - Colore 4" xfId="21" builtinId="42" customBuiltin="1"/>
    <cellStyle name="20% - Colore 5" xfId="22" builtinId="46" customBuiltin="1"/>
    <cellStyle name="20% - Colore 6" xfId="23" builtinId="50" customBuiltin="1"/>
    <cellStyle name="40% - Accent1" xfId="24" xr:uid="{00000000-0005-0000-0000-000017000000}"/>
    <cellStyle name="40% - Accent2" xfId="25" xr:uid="{00000000-0005-0000-0000-000018000000}"/>
    <cellStyle name="40% - Accent3" xfId="26" xr:uid="{00000000-0005-0000-0000-000019000000}"/>
    <cellStyle name="40% - Accent4" xfId="27" xr:uid="{00000000-0005-0000-0000-00001A000000}"/>
    <cellStyle name="40% - Accent5" xfId="28" xr:uid="{00000000-0005-0000-0000-00001B000000}"/>
    <cellStyle name="40% - Accent6" xfId="29" xr:uid="{00000000-0005-0000-0000-00001C000000}"/>
    <cellStyle name="40% - Colore 1" xfId="30" builtinId="31" customBuiltin="1"/>
    <cellStyle name="40% - Colore 2" xfId="31" builtinId="35" customBuiltin="1"/>
    <cellStyle name="40% - Colore 3" xfId="32" builtinId="39" customBuiltin="1"/>
    <cellStyle name="40% - Colore 4" xfId="33" builtinId="43" customBuiltin="1"/>
    <cellStyle name="40% - Colore 5" xfId="34" builtinId="47" customBuiltin="1"/>
    <cellStyle name="40% - Colore 6" xfId="35" builtinId="51" customBuiltin="1"/>
    <cellStyle name="60% - Accent1" xfId="36" xr:uid="{00000000-0005-0000-0000-000023000000}"/>
    <cellStyle name="60% - Accent2" xfId="37" xr:uid="{00000000-0005-0000-0000-000024000000}"/>
    <cellStyle name="60% - Accent3" xfId="38" xr:uid="{00000000-0005-0000-0000-000025000000}"/>
    <cellStyle name="60% - Accent4" xfId="39" xr:uid="{00000000-0005-0000-0000-000026000000}"/>
    <cellStyle name="60% - Accent5" xfId="40" xr:uid="{00000000-0005-0000-0000-000027000000}"/>
    <cellStyle name="60% - Accent6" xfId="41" xr:uid="{00000000-0005-0000-0000-000028000000}"/>
    <cellStyle name="60% - Colore 1" xfId="42" builtinId="32" customBuiltin="1"/>
    <cellStyle name="60% - Colore 2" xfId="43" builtinId="36" customBuiltin="1"/>
    <cellStyle name="60% - Colore 3" xfId="44" builtinId="40" customBuiltin="1"/>
    <cellStyle name="60% - Colore 4" xfId="45" builtinId="44" customBuiltin="1"/>
    <cellStyle name="60% - Colore 5" xfId="46" builtinId="48" customBuiltin="1"/>
    <cellStyle name="60% - Colore 6" xfId="47" builtinId="52" customBuiltin="1"/>
    <cellStyle name="Accent1" xfId="48" xr:uid="{00000000-0005-0000-0000-00002F000000}"/>
    <cellStyle name="Accent2" xfId="49" xr:uid="{00000000-0005-0000-0000-000030000000}"/>
    <cellStyle name="Accent3" xfId="50" xr:uid="{00000000-0005-0000-0000-000031000000}"/>
    <cellStyle name="Accent4" xfId="51" xr:uid="{00000000-0005-0000-0000-000032000000}"/>
    <cellStyle name="Accent5" xfId="52" xr:uid="{00000000-0005-0000-0000-000033000000}"/>
    <cellStyle name="Accent6" xfId="53" xr:uid="{00000000-0005-0000-0000-000034000000}"/>
    <cellStyle name="Bad" xfId="54" xr:uid="{00000000-0005-0000-0000-000035000000}"/>
    <cellStyle name="Calcolo" xfId="55" builtinId="22" customBuiltin="1"/>
    <cellStyle name="Calculation" xfId="56" xr:uid="{00000000-0005-0000-0000-000037000000}"/>
    <cellStyle name="Cella collegata" xfId="57" builtinId="24" customBuiltin="1"/>
    <cellStyle name="Cella da controllare" xfId="58" builtinId="23" customBuiltin="1"/>
    <cellStyle name="Check Cell" xfId="59" xr:uid="{00000000-0005-0000-0000-00003A000000}"/>
    <cellStyle name="Collegamento ipertestuale" xfId="60" builtinId="8"/>
    <cellStyle name="Colore 1" xfId="61" builtinId="29" customBuiltin="1"/>
    <cellStyle name="Colore 2" xfId="62" builtinId="33" customBuiltin="1"/>
    <cellStyle name="Colore 3" xfId="63" builtinId="37" customBuiltin="1"/>
    <cellStyle name="Colore 4" xfId="64" builtinId="41" customBuiltin="1"/>
    <cellStyle name="Colore 5" xfId="65" builtinId="45" customBuiltin="1"/>
    <cellStyle name="Colore 6" xfId="66" builtinId="49" customBuiltin="1"/>
    <cellStyle name="Euro" xfId="67" xr:uid="{00000000-0005-0000-0000-000042000000}"/>
    <cellStyle name="Euro 2" xfId="68" xr:uid="{00000000-0005-0000-0000-000043000000}"/>
    <cellStyle name="Euro_ACC._QUADRO_RUPAR_SPC - All. 3.1 - Foglio di calcolo      Offerta Economica - Rev_1" xfId="69" xr:uid="{00000000-0005-0000-0000-000044000000}"/>
    <cellStyle name="Explanatory Text" xfId="70" xr:uid="{00000000-0005-0000-0000-000045000000}"/>
    <cellStyle name="Good" xfId="71" xr:uid="{00000000-0005-0000-0000-000046000000}"/>
    <cellStyle name="Heading 1" xfId="72" xr:uid="{00000000-0005-0000-0000-000047000000}"/>
    <cellStyle name="Heading 2" xfId="73" xr:uid="{00000000-0005-0000-0000-000048000000}"/>
    <cellStyle name="Heading 3" xfId="74" xr:uid="{00000000-0005-0000-0000-000049000000}"/>
    <cellStyle name="Heading 4" xfId="75" xr:uid="{00000000-0005-0000-0000-00004A000000}"/>
    <cellStyle name="Input" xfId="76" builtinId="20" customBuiltin="1"/>
    <cellStyle name="Linked Cell" xfId="77" xr:uid="{00000000-0005-0000-0000-00004C000000}"/>
    <cellStyle name="Migliaia 2" xfId="78" xr:uid="{00000000-0005-0000-0000-00004D000000}"/>
    <cellStyle name="Neutral" xfId="79" xr:uid="{00000000-0005-0000-0000-00004E000000}"/>
    <cellStyle name="Neutrale" xfId="80" builtinId="28" customBuiltin="1"/>
    <cellStyle name="Normale" xfId="0" builtinId="0"/>
    <cellStyle name="Normale 2" xfId="81" xr:uid="{00000000-0005-0000-0000-000051000000}"/>
    <cellStyle name="Normale 3" xfId="102" xr:uid="{00000000-0005-0000-0000-000052000000}"/>
    <cellStyle name="Normale_listino" xfId="82" xr:uid="{00000000-0005-0000-0000-000053000000}"/>
    <cellStyle name="Nota" xfId="83" builtinId="10" customBuiltin="1"/>
    <cellStyle name="Note" xfId="84" xr:uid="{00000000-0005-0000-0000-000055000000}"/>
    <cellStyle name="Output" xfId="85" builtinId="21" customBuiltin="1"/>
    <cellStyle name="Percentuale 2" xfId="86" xr:uid="{00000000-0005-0000-0000-000057000000}"/>
    <cellStyle name="Stile 1" xfId="87" xr:uid="{00000000-0005-0000-0000-000058000000}"/>
    <cellStyle name="Testo avviso" xfId="88" builtinId="11" customBuiltin="1"/>
    <cellStyle name="Testo descrittivo" xfId="89" builtinId="53" customBuiltin="1"/>
    <cellStyle name="Title" xfId="90" xr:uid="{00000000-0005-0000-0000-00005B000000}"/>
    <cellStyle name="Titolo" xfId="91" builtinId="15" customBuiltin="1"/>
    <cellStyle name="Titolo 1" xfId="92" builtinId="16" customBuiltin="1"/>
    <cellStyle name="Titolo 2" xfId="93" builtinId="17" customBuiltin="1"/>
    <cellStyle name="Titolo 3" xfId="94" builtinId="18" customBuiltin="1"/>
    <cellStyle name="Titolo 4" xfId="95" builtinId="19" customBuiltin="1"/>
    <cellStyle name="Total" xfId="96" xr:uid="{00000000-0005-0000-0000-000061000000}"/>
    <cellStyle name="Totale" xfId="97" builtinId="25" customBuiltin="1"/>
    <cellStyle name="Valore non valido" xfId="98" builtinId="27" customBuiltin="1"/>
    <cellStyle name="Valore valido" xfId="99" builtinId="26" customBuiltin="1"/>
    <cellStyle name="Valuta_listino" xfId="100" xr:uid="{00000000-0005-0000-0000-000065000000}"/>
    <cellStyle name="Valuta_Piano dei Fabbisogni_2016_rev_7_mini 2" xfId="103" xr:uid="{00000000-0005-0000-0000-000066000000}"/>
    <cellStyle name="Warning Text" xfId="101" xr:uid="{00000000-0005-0000-0000-000067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BFBFB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336699"/>
      <color rgb="FF0099CC"/>
      <color rgb="FF009999"/>
      <color rgb="FF660066"/>
      <color rgb="FF99FF99"/>
      <color rgb="FFFF99FF"/>
      <color rgb="FFFFFFCC"/>
      <color rgb="FF00CC99"/>
      <color rgb="FF0066FF"/>
      <color rgb="FF99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calcChain" Target="calcChain.xml"/><Relationship Id="rId50"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customXml" Target="../customXml/item1.xml"/><Relationship Id="rId8" Type="http://schemas.openxmlformats.org/officeDocument/2006/relationships/worksheet" Target="worksheets/sheet8.xml"/><Relationship Id="rId51" Type="http://schemas.openxmlformats.org/officeDocument/2006/relationships/customXml" Target="../customXml/item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3</xdr:col>
      <xdr:colOff>76200</xdr:colOff>
      <xdr:row>57</xdr:row>
      <xdr:rowOff>45720</xdr:rowOff>
    </xdr:from>
    <xdr:to>
      <xdr:col>3</xdr:col>
      <xdr:colOff>7306408</xdr:colOff>
      <xdr:row>72</xdr:row>
      <xdr:rowOff>52569</xdr:rowOff>
    </xdr:to>
    <xdr:pic>
      <xdr:nvPicPr>
        <xdr:cNvPr id="3" name="Immagin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tretch>
          <a:fillRect/>
        </a:stretch>
      </xdr:blipFill>
      <xdr:spPr>
        <a:xfrm>
          <a:off x="1158240" y="8923020"/>
          <a:ext cx="7230208" cy="2521448"/>
        </a:xfrm>
        <a:prstGeom prst="rect">
          <a:avLst/>
        </a:prstGeom>
      </xdr:spPr>
    </xdr:pic>
    <xdr:clientData/>
  </xdr:twoCellAnchor>
  <xdr:twoCellAnchor>
    <xdr:from>
      <xdr:col>0</xdr:col>
      <xdr:colOff>133895</xdr:colOff>
      <xdr:row>19</xdr:row>
      <xdr:rowOff>99876</xdr:rowOff>
    </xdr:from>
    <xdr:to>
      <xdr:col>5</xdr:col>
      <xdr:colOff>510540</xdr:colOff>
      <xdr:row>47</xdr:row>
      <xdr:rowOff>143691</xdr:rowOff>
    </xdr:to>
    <xdr:sp macro="" textlink="">
      <xdr:nvSpPr>
        <xdr:cNvPr id="4" name="Rettangolo 3">
          <a:extLst>
            <a:ext uri="{FF2B5EF4-FFF2-40B4-BE49-F238E27FC236}">
              <a16:creationId xmlns:a16="http://schemas.microsoft.com/office/drawing/2014/main" id="{00000000-0008-0000-0000-000004000000}"/>
            </a:ext>
          </a:extLst>
        </xdr:cNvPr>
        <xdr:cNvSpPr/>
      </xdr:nvSpPr>
      <xdr:spPr>
        <a:xfrm>
          <a:off x="133895" y="7621905"/>
          <a:ext cx="9302931" cy="4615815"/>
        </a:xfrm>
        <a:prstGeom prst="rect">
          <a:avLst/>
        </a:prstGeom>
      </xdr:spPr>
      <xdr:txBody>
        <a:bodyPr wrap="square">
          <a:noAutofit/>
        </a:bodyPr>
        <a:lstStyle>
          <a:defPPr>
            <a:defRPr lang="it-IT"/>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lgn="just"/>
          <a:r>
            <a:rPr lang="it-IT">
              <a:solidFill>
                <a:schemeClr val="accent2">
                  <a:lumMod val="75000"/>
                </a:schemeClr>
              </a:solidFill>
              <a:latin typeface="Miriam" panose="020B0502050101010101" pitchFamily="34" charset="-79"/>
              <a:cs typeface="Miriam" panose="020B0502050101010101" pitchFamily="34" charset="-79"/>
            </a:rPr>
            <a:t>In qualità di Soggetto Aggregatore della regione Puglia, InnovaPuglia ha indetto (08/04/2016) e aggiudicato la Gara a procedura aperta in modalità telematica per la stipula di un “</a:t>
          </a:r>
          <a:r>
            <a:rPr lang="it-IT" b="1" i="1">
              <a:solidFill>
                <a:schemeClr val="accent2">
                  <a:lumMod val="75000"/>
                </a:schemeClr>
              </a:solidFill>
              <a:latin typeface="Miriam" panose="020B0502050101010101" pitchFamily="34" charset="-79"/>
              <a:cs typeface="Miriam" panose="020B0502050101010101" pitchFamily="34" charset="-79"/>
            </a:rPr>
            <a:t>Accordo Quadro multifornitore per acquisto di Strumentazione Informatica, di Dispositivi di Telefonia Mobile e Servizi Connessi a favore degli Enti e delle Amministrazioni della Regione Puglia</a:t>
          </a:r>
          <a:r>
            <a:rPr lang="it-IT">
              <a:solidFill>
                <a:schemeClr val="accent2">
                  <a:lumMod val="75000"/>
                </a:schemeClr>
              </a:solidFill>
              <a:latin typeface="Miriam" panose="020B0502050101010101" pitchFamily="34" charset="-79"/>
              <a:cs typeface="Miriam" panose="020B0502050101010101" pitchFamily="34" charset="-79"/>
            </a:rPr>
            <a:t>” consistenti in:</a:t>
          </a:r>
        </a:p>
        <a:p>
          <a:pPr marL="285750" indent="-285750" algn="just">
            <a:buFont typeface="Wingdings" panose="05000000000000000000" pitchFamily="2" charset="2"/>
            <a:buChar char="q"/>
          </a:pPr>
          <a:r>
            <a:rPr lang="it-IT" sz="1400">
              <a:solidFill>
                <a:schemeClr val="accent2">
                  <a:lumMod val="75000"/>
                </a:schemeClr>
              </a:solidFill>
              <a:latin typeface="Miriam" panose="020B0502050101010101" pitchFamily="34" charset="-79"/>
              <a:cs typeface="Miriam" panose="020B0502050101010101" pitchFamily="34" charset="-79"/>
            </a:rPr>
            <a:t>Personal computer Desktop e accessori principali</a:t>
          </a:r>
          <a:r>
            <a:rPr lang="it-IT" sz="1400">
              <a:solidFill>
                <a:srgbClr val="FF0000"/>
              </a:solidFill>
              <a:latin typeface="Miriam" panose="020B0502050101010101" pitchFamily="34" charset="-79"/>
              <a:cs typeface="Miriam" panose="020B0502050101010101" pitchFamily="34" charset="-79"/>
            </a:rPr>
            <a:t>*</a:t>
          </a:r>
          <a:r>
            <a:rPr lang="it-IT" sz="1400">
              <a:solidFill>
                <a:schemeClr val="accent2">
                  <a:lumMod val="75000"/>
                </a:schemeClr>
              </a:solidFill>
              <a:latin typeface="Miriam" panose="020B0502050101010101" pitchFamily="34" charset="-79"/>
              <a:cs typeface="Miriam" panose="020B0502050101010101" pitchFamily="34" charset="-79"/>
            </a:rPr>
            <a:t> (Windows, Workstation e macOS)</a:t>
          </a:r>
        </a:p>
        <a:p>
          <a:pPr marL="285750" indent="-285750" algn="just">
            <a:buFont typeface="Wingdings" panose="05000000000000000000" pitchFamily="2" charset="2"/>
            <a:buChar char="q"/>
          </a:pPr>
          <a:r>
            <a:rPr lang="it-IT" sz="1400">
              <a:solidFill>
                <a:schemeClr val="accent2">
                  <a:lumMod val="75000"/>
                </a:schemeClr>
              </a:solidFill>
              <a:latin typeface="Miriam" panose="020B0502050101010101" pitchFamily="34" charset="-79"/>
              <a:cs typeface="Miriam" panose="020B0502050101010101" pitchFamily="34" charset="-79"/>
            </a:rPr>
            <a:t>Monitor per personal computer</a:t>
          </a:r>
        </a:p>
        <a:p>
          <a:pPr marL="285750" indent="-285750" algn="just">
            <a:buFont typeface="Wingdings" panose="05000000000000000000" pitchFamily="2" charset="2"/>
            <a:buChar char="q"/>
          </a:pPr>
          <a:r>
            <a:rPr lang="it-IT" sz="1400">
              <a:solidFill>
                <a:schemeClr val="accent2">
                  <a:lumMod val="75000"/>
                </a:schemeClr>
              </a:solidFill>
              <a:latin typeface="Miriam" panose="020B0502050101010101" pitchFamily="34" charset="-79"/>
              <a:cs typeface="Miriam" panose="020B0502050101010101" pitchFamily="34" charset="-79"/>
            </a:rPr>
            <a:t>Docking station universali</a:t>
          </a:r>
        </a:p>
        <a:p>
          <a:pPr marL="285750" indent="-285750" algn="just">
            <a:buFont typeface="Wingdings" panose="05000000000000000000" pitchFamily="2" charset="2"/>
            <a:buChar char="q"/>
          </a:pPr>
          <a:r>
            <a:rPr lang="it-IT" sz="1400">
              <a:solidFill>
                <a:schemeClr val="accent2">
                  <a:lumMod val="75000"/>
                </a:schemeClr>
              </a:solidFill>
              <a:latin typeface="Miriam" panose="020B0502050101010101" pitchFamily="34" charset="-79"/>
              <a:cs typeface="Miriam" panose="020B0502050101010101" pitchFamily="34" charset="-79"/>
            </a:rPr>
            <a:t>Computer portatili</a:t>
          </a:r>
          <a:r>
            <a:rPr lang="it-IT" sz="1400" b="1">
              <a:solidFill>
                <a:srgbClr val="FF0000"/>
              </a:solidFill>
            </a:rPr>
            <a:t>* </a:t>
          </a:r>
          <a:r>
            <a:rPr lang="it-IT" sz="1400">
              <a:solidFill>
                <a:schemeClr val="accent2">
                  <a:lumMod val="75000"/>
                </a:schemeClr>
              </a:solidFill>
              <a:latin typeface="Miriam" panose="020B0502050101010101" pitchFamily="34" charset="-79"/>
              <a:cs typeface="Miriam" panose="020B0502050101010101" pitchFamily="34" charset="-79"/>
            </a:rPr>
            <a:t>(Windows, macOS, Ultrabook, ecc.)</a:t>
          </a:r>
        </a:p>
        <a:p>
          <a:pPr marL="285750" indent="-285750" algn="just">
            <a:buFont typeface="Wingdings" panose="05000000000000000000" pitchFamily="2" charset="2"/>
            <a:buChar char="q"/>
          </a:pPr>
          <a:r>
            <a:rPr lang="it-IT" sz="1400">
              <a:solidFill>
                <a:schemeClr val="accent2">
                  <a:lumMod val="75000"/>
                </a:schemeClr>
              </a:solidFill>
              <a:latin typeface="Miriam" panose="020B0502050101010101" pitchFamily="34" charset="-79"/>
              <a:cs typeface="Miriam" panose="020B0502050101010101" pitchFamily="34" charset="-79"/>
            </a:rPr>
            <a:t>Tablet (Android e IOS</a:t>
          </a:r>
          <a:r>
            <a:rPr lang="it-IT" sz="1400" b="1">
              <a:solidFill>
                <a:srgbClr val="FF0000"/>
              </a:solidFill>
            </a:rPr>
            <a:t>*</a:t>
          </a:r>
          <a:r>
            <a:rPr lang="it-IT" sz="1400">
              <a:solidFill>
                <a:schemeClr val="accent2">
                  <a:lumMod val="75000"/>
                </a:schemeClr>
              </a:solidFill>
              <a:latin typeface="Miriam" panose="020B0502050101010101" pitchFamily="34" charset="-79"/>
              <a:cs typeface="Miriam" panose="020B0502050101010101" pitchFamily="34" charset="-79"/>
            </a:rPr>
            <a:t>)</a:t>
          </a:r>
        </a:p>
        <a:p>
          <a:pPr marL="285750" indent="-285750" algn="just">
            <a:buFont typeface="Wingdings" panose="05000000000000000000" pitchFamily="2" charset="2"/>
            <a:buChar char="q"/>
          </a:pPr>
          <a:r>
            <a:rPr lang="it-IT" sz="1400">
              <a:solidFill>
                <a:schemeClr val="accent2">
                  <a:lumMod val="75000"/>
                </a:schemeClr>
              </a:solidFill>
              <a:latin typeface="Miriam" panose="020B0502050101010101" pitchFamily="34" charset="-79"/>
              <a:cs typeface="Miriam" panose="020B0502050101010101" pitchFamily="34" charset="-79"/>
            </a:rPr>
            <a:t>Stampanti</a:t>
          </a:r>
          <a:r>
            <a:rPr lang="it-IT" sz="1400" b="1">
              <a:solidFill>
                <a:srgbClr val="FF0000"/>
              </a:solidFill>
            </a:rPr>
            <a:t>*</a:t>
          </a:r>
          <a:r>
            <a:rPr lang="it-IT" sz="1400">
              <a:solidFill>
                <a:schemeClr val="accent2">
                  <a:lumMod val="75000"/>
                </a:schemeClr>
              </a:solidFill>
              <a:latin typeface="Miriam" panose="020B0502050101010101" pitchFamily="34" charset="-79"/>
              <a:cs typeface="Miriam" panose="020B0502050101010101" pitchFamily="34" charset="-79"/>
            </a:rPr>
            <a:t>(A3, A4, b/n, colori)</a:t>
          </a:r>
        </a:p>
        <a:p>
          <a:pPr marL="285750" indent="-285750" algn="just">
            <a:buFont typeface="Wingdings" panose="05000000000000000000" pitchFamily="2" charset="2"/>
            <a:buChar char="q"/>
          </a:pPr>
          <a:r>
            <a:rPr lang="it-IT" sz="1400">
              <a:solidFill>
                <a:schemeClr val="accent2">
                  <a:lumMod val="75000"/>
                </a:schemeClr>
              </a:solidFill>
              <a:latin typeface="Miriam" panose="020B0502050101010101" pitchFamily="34" charset="-79"/>
              <a:cs typeface="Miriam" panose="020B0502050101010101" pitchFamily="34" charset="-79"/>
            </a:rPr>
            <a:t>Etichettatrici</a:t>
          </a:r>
        </a:p>
        <a:p>
          <a:pPr marL="285750" indent="-285750" algn="just">
            <a:buFont typeface="Wingdings" panose="05000000000000000000" pitchFamily="2" charset="2"/>
            <a:buChar char="q"/>
          </a:pPr>
          <a:r>
            <a:rPr lang="it-IT" sz="1400">
              <a:solidFill>
                <a:schemeClr val="accent2">
                  <a:lumMod val="75000"/>
                </a:schemeClr>
              </a:solidFill>
              <a:latin typeface="Miriam" panose="020B0502050101010101" pitchFamily="34" charset="-79"/>
              <a:cs typeface="Miriam" panose="020B0502050101010101" pitchFamily="34" charset="-79"/>
            </a:rPr>
            <a:t>Scanner A4</a:t>
          </a:r>
        </a:p>
        <a:p>
          <a:pPr marL="285750" indent="-285750" algn="just">
            <a:buFont typeface="Wingdings" panose="05000000000000000000" pitchFamily="2" charset="2"/>
            <a:buChar char="q"/>
          </a:pPr>
          <a:r>
            <a:rPr lang="it-IT" sz="1400">
              <a:solidFill>
                <a:schemeClr val="accent2">
                  <a:lumMod val="75000"/>
                </a:schemeClr>
              </a:solidFill>
              <a:latin typeface="Miriam" panose="020B0502050101010101" pitchFamily="34" charset="-79"/>
              <a:cs typeface="Miriam" panose="020B0502050101010101" pitchFamily="34" charset="-79"/>
            </a:rPr>
            <a:t>Fotocamere digitali</a:t>
          </a:r>
        </a:p>
        <a:p>
          <a:pPr marL="285750" indent="-285750" algn="just">
            <a:buFont typeface="Wingdings" panose="05000000000000000000" pitchFamily="2" charset="2"/>
            <a:buChar char="q"/>
          </a:pPr>
          <a:r>
            <a:rPr lang="it-IT" sz="1400">
              <a:solidFill>
                <a:schemeClr val="accent2">
                  <a:lumMod val="75000"/>
                </a:schemeClr>
              </a:solidFill>
              <a:latin typeface="Miriam" panose="020B0502050101010101" pitchFamily="34" charset="-79"/>
              <a:cs typeface="Miriam" panose="020B0502050101010101" pitchFamily="34" charset="-79"/>
            </a:rPr>
            <a:t>Hard disk</a:t>
          </a:r>
        </a:p>
        <a:p>
          <a:pPr marL="285750" indent="-285750" algn="just">
            <a:buFont typeface="Wingdings" panose="05000000000000000000" pitchFamily="2" charset="2"/>
            <a:buChar char="q"/>
          </a:pPr>
          <a:r>
            <a:rPr lang="it-IT" sz="1400">
              <a:solidFill>
                <a:schemeClr val="accent2">
                  <a:lumMod val="75000"/>
                </a:schemeClr>
              </a:solidFill>
              <a:latin typeface="Miriam" panose="020B0502050101010101" pitchFamily="34" charset="-79"/>
              <a:cs typeface="Miriam" panose="020B0502050101010101" pitchFamily="34" charset="-79"/>
            </a:rPr>
            <a:t>Smartphone (Android, IOS</a:t>
          </a:r>
          <a:r>
            <a:rPr lang="it-IT" sz="1400" b="1">
              <a:solidFill>
                <a:srgbClr val="FF0000"/>
              </a:solidFill>
            </a:rPr>
            <a:t>*</a:t>
          </a:r>
          <a:r>
            <a:rPr lang="it-IT" sz="1400">
              <a:solidFill>
                <a:schemeClr val="accent2">
                  <a:lumMod val="75000"/>
                </a:schemeClr>
              </a:solidFill>
              <a:latin typeface="Miriam" panose="020B0502050101010101" pitchFamily="34" charset="-79"/>
              <a:cs typeface="Miriam" panose="020B0502050101010101" pitchFamily="34" charset="-79"/>
            </a:rPr>
            <a:t>)</a:t>
          </a:r>
        </a:p>
        <a:p>
          <a:pPr marL="285750" indent="-285750" algn="just">
            <a:buFont typeface="Wingdings" panose="05000000000000000000" pitchFamily="2" charset="2"/>
            <a:buChar char="q"/>
          </a:pPr>
          <a:r>
            <a:rPr lang="it-IT" sz="1400">
              <a:solidFill>
                <a:schemeClr val="accent2">
                  <a:lumMod val="75000"/>
                </a:schemeClr>
              </a:solidFill>
              <a:latin typeface="Miriam" panose="020B0502050101010101" pitchFamily="34" charset="-79"/>
              <a:cs typeface="Miriam" panose="020B0502050101010101" pitchFamily="34" charset="-79"/>
            </a:rPr>
            <a:t>Proiettori, videoproiettori e accessori</a:t>
          </a:r>
        </a:p>
        <a:p>
          <a:pPr marL="285750" indent="-285750" algn="just">
            <a:buFont typeface="Wingdings" panose="05000000000000000000" pitchFamily="2" charset="2"/>
            <a:buChar char="q"/>
          </a:pPr>
          <a:r>
            <a:rPr lang="it-IT" sz="1400">
              <a:solidFill>
                <a:schemeClr val="accent2">
                  <a:lumMod val="75000"/>
                </a:schemeClr>
              </a:solidFill>
              <a:latin typeface="Miriam" panose="020B0502050101010101" pitchFamily="34" charset="-79"/>
              <a:cs typeface="Miriam" panose="020B0502050101010101" pitchFamily="34" charset="-79"/>
            </a:rPr>
            <a:t>Schermi proiezione</a:t>
          </a:r>
        </a:p>
        <a:p>
          <a:pPr algn="just"/>
          <a:endParaRPr lang="it-IT" b="1">
            <a:solidFill>
              <a:srgbClr val="FF0000"/>
            </a:solidFill>
            <a:latin typeface="+mj-lt"/>
            <a:cs typeface="Miriam" panose="020B0502050101010101" pitchFamily="34" charset="-79"/>
          </a:endParaRPr>
        </a:p>
        <a:p>
          <a:pPr algn="just"/>
          <a:r>
            <a:rPr lang="it-IT" b="1">
              <a:solidFill>
                <a:srgbClr val="FF0000"/>
              </a:solidFill>
              <a:latin typeface="+mj-lt"/>
              <a:cs typeface="Miriam" panose="020B0502050101010101" pitchFamily="34" charset="-79"/>
            </a:rPr>
            <a:t>VALORE A BASE D’ASTA: € 13.540.682,40 + IVA</a:t>
          </a:r>
        </a:p>
        <a:p>
          <a:pPr algn="just"/>
          <a:r>
            <a:rPr lang="it-IT" b="1">
              <a:solidFill>
                <a:srgbClr val="FF0000"/>
              </a:solidFill>
              <a:latin typeface="+mj-lt"/>
              <a:cs typeface="Miriam" panose="020B0502050101010101" pitchFamily="34" charset="-79"/>
            </a:rPr>
            <a:t>DURATA: 24 mesi</a:t>
          </a:r>
        </a:p>
        <a:p>
          <a:pPr algn="just"/>
          <a:r>
            <a:rPr lang="it-IT" b="1">
              <a:solidFill>
                <a:srgbClr val="FF0000"/>
              </a:solidFill>
              <a:latin typeface="+mj-lt"/>
              <a:cs typeface="Miriam" panose="020B0502050101010101" pitchFamily="34" charset="-79"/>
            </a:rPr>
            <a:t>NUMERO AGGIUDICATARI: 3</a:t>
          </a:r>
          <a:endParaRPr lang="it-IT">
            <a:solidFill>
              <a:schemeClr val="accent2">
                <a:lumMod val="75000"/>
              </a:schemeClr>
            </a:solidFill>
            <a:latin typeface="+mj-lt"/>
            <a:cs typeface="Miriam" panose="020B0502050101010101" pitchFamily="34" charset="-79"/>
          </a:endParaRPr>
        </a:p>
        <a:p>
          <a:pPr algn="just"/>
          <a:endParaRPr lang="it-IT">
            <a:solidFill>
              <a:schemeClr val="accent2">
                <a:lumMod val="75000"/>
              </a:schemeClr>
            </a:solidFill>
            <a:latin typeface="Miriam" panose="020B0502050101010101" pitchFamily="34" charset="-79"/>
            <a:cs typeface="Miriam" panose="020B0502050101010101" pitchFamily="34" charset="-79"/>
          </a:endParaRPr>
        </a:p>
        <a:p>
          <a:pPr algn="just"/>
          <a:endParaRPr lang="it-IT">
            <a:solidFill>
              <a:schemeClr val="accent2">
                <a:lumMod val="75000"/>
              </a:schemeClr>
            </a:solidFill>
            <a:latin typeface="Miriam" panose="020B0502050101010101" pitchFamily="34" charset="-79"/>
            <a:cs typeface="Miriam" panose="020B0502050101010101" pitchFamily="34" charset="-79"/>
          </a:endParaRPr>
        </a:p>
        <a:p>
          <a:pPr algn="just"/>
          <a:endParaRPr lang="it-IT">
            <a:solidFill>
              <a:schemeClr val="accent2">
                <a:lumMod val="75000"/>
              </a:schemeClr>
            </a:solidFill>
            <a:latin typeface="Miriam" panose="020B0502050101010101" pitchFamily="34" charset="-79"/>
            <a:cs typeface="Miriam" panose="020B0502050101010101" pitchFamily="34" charset="-79"/>
          </a:endParaRPr>
        </a:p>
        <a:p>
          <a:pPr algn="just"/>
          <a:endParaRPr lang="it-IT">
            <a:solidFill>
              <a:schemeClr val="accent2">
                <a:lumMod val="75000"/>
              </a:schemeClr>
            </a:solidFill>
            <a:latin typeface="Miriam" panose="020B0502050101010101" pitchFamily="34" charset="-79"/>
            <a:cs typeface="Miriam" panose="020B0502050101010101" pitchFamily="34" charset="-79"/>
          </a:endParaRPr>
        </a:p>
        <a:p>
          <a:pPr algn="just"/>
          <a:endParaRPr lang="it-IT">
            <a:solidFill>
              <a:schemeClr val="accent2">
                <a:lumMod val="75000"/>
              </a:schemeClr>
            </a:solidFill>
            <a:latin typeface="Miriam" panose="020B0502050101010101" pitchFamily="34" charset="-79"/>
            <a:cs typeface="Miriam" panose="020B0502050101010101" pitchFamily="34" charset="-79"/>
          </a:endParaRPr>
        </a:p>
        <a:p>
          <a:pPr algn="just"/>
          <a:endParaRPr lang="it-IT">
            <a:solidFill>
              <a:schemeClr val="accent2">
                <a:lumMod val="75000"/>
              </a:schemeClr>
            </a:solidFill>
            <a:latin typeface="Miriam" panose="020B0502050101010101" pitchFamily="34" charset="-79"/>
            <a:cs typeface="Miriam" panose="020B0502050101010101" pitchFamily="34" charset="-79"/>
          </a:endParaRPr>
        </a:p>
        <a:p>
          <a:pPr algn="just"/>
          <a:endParaRPr lang="it-IT">
            <a:solidFill>
              <a:schemeClr val="accent2">
                <a:lumMod val="75000"/>
              </a:schemeClr>
            </a:solidFill>
            <a:latin typeface="Miriam" panose="020B0502050101010101" pitchFamily="34" charset="-79"/>
            <a:cs typeface="Miriam" panose="020B0502050101010101" pitchFamily="34" charset="-79"/>
          </a:endParaRPr>
        </a:p>
        <a:p>
          <a:pPr algn="just"/>
          <a:endParaRPr lang="it-IT">
            <a:solidFill>
              <a:schemeClr val="accent2">
                <a:lumMod val="75000"/>
              </a:schemeClr>
            </a:solidFill>
            <a:latin typeface="Miriam" panose="020B0502050101010101" pitchFamily="34" charset="-79"/>
            <a:cs typeface="Miriam" panose="020B0502050101010101" pitchFamily="34" charset="-79"/>
          </a:endParaRPr>
        </a:p>
        <a:p>
          <a:pPr algn="just"/>
          <a:endParaRPr lang="it-IT">
            <a:solidFill>
              <a:schemeClr val="accent2">
                <a:lumMod val="75000"/>
              </a:schemeClr>
            </a:solidFill>
            <a:latin typeface="Miriam" panose="020B0502050101010101" pitchFamily="34" charset="-79"/>
            <a:cs typeface="Miriam" panose="020B0502050101010101" pitchFamily="34" charset="-79"/>
          </a:endParaRPr>
        </a:p>
        <a:p>
          <a:pPr algn="just"/>
          <a:endParaRPr lang="it-IT">
            <a:solidFill>
              <a:schemeClr val="accent2">
                <a:lumMod val="75000"/>
              </a:schemeClr>
            </a:solidFill>
            <a:latin typeface="Miriam" panose="020B0502050101010101" pitchFamily="34" charset="-79"/>
            <a:cs typeface="Miriam" panose="020B0502050101010101" pitchFamily="34" charset="-79"/>
          </a:endParaRPr>
        </a:p>
        <a:p>
          <a:pPr algn="just"/>
          <a:r>
            <a:rPr lang="it-IT">
              <a:solidFill>
                <a:schemeClr val="accent2">
                  <a:lumMod val="75000"/>
                </a:schemeClr>
              </a:solidFill>
              <a:latin typeface="Miriam" panose="020B0502050101010101" pitchFamily="34" charset="-79"/>
              <a:cs typeface="Miriam" panose="020B0502050101010101" pitchFamily="34" charset="-79"/>
            </a:rPr>
            <a:t> </a:t>
          </a:r>
        </a:p>
        <a:p>
          <a:pPr algn="just"/>
          <a:endParaRPr lang="it-IT">
            <a:solidFill>
              <a:schemeClr val="accent2">
                <a:lumMod val="75000"/>
              </a:schemeClr>
            </a:solidFill>
            <a:latin typeface="Miriam" panose="020B0502050101010101" pitchFamily="34" charset="-79"/>
            <a:cs typeface="Miriam" panose="020B0502050101010101" pitchFamily="34" charset="-79"/>
          </a:endParaRPr>
        </a:p>
        <a:p>
          <a:pPr algn="just"/>
          <a:endParaRPr lang="it-IT">
            <a:solidFill>
              <a:schemeClr val="accent2">
                <a:lumMod val="75000"/>
              </a:schemeClr>
            </a:solidFill>
            <a:latin typeface="Miriam" panose="020B0502050101010101" pitchFamily="34" charset="-79"/>
            <a:cs typeface="Miriam" panose="020B0502050101010101" pitchFamily="34" charset="-79"/>
          </a:endParaRPr>
        </a:p>
        <a:p>
          <a:pPr algn="just"/>
          <a:endParaRPr lang="it-IT">
            <a:solidFill>
              <a:schemeClr val="accent2">
                <a:lumMod val="75000"/>
              </a:schemeClr>
            </a:solidFill>
            <a:latin typeface="Miriam" panose="020B0502050101010101" pitchFamily="34" charset="-79"/>
            <a:cs typeface="Miriam" panose="020B0502050101010101" pitchFamily="34" charset="-79"/>
          </a:endParaRPr>
        </a:p>
        <a:p>
          <a:pPr algn="just"/>
          <a:endParaRPr lang="it-IT">
            <a:solidFill>
              <a:schemeClr val="accent2">
                <a:lumMod val="75000"/>
              </a:schemeClr>
            </a:solidFill>
            <a:latin typeface="Miriam" panose="020B0502050101010101" pitchFamily="34" charset="-79"/>
            <a:cs typeface="Miriam" panose="020B0502050101010101" pitchFamily="34" charset="-79"/>
          </a:endParaRPr>
        </a:p>
        <a:p>
          <a:pPr algn="just"/>
          <a:endParaRPr lang="it-IT">
            <a:solidFill>
              <a:schemeClr val="accent2">
                <a:lumMod val="75000"/>
              </a:schemeClr>
            </a:solidFill>
            <a:latin typeface="Miriam" panose="020B0502050101010101" pitchFamily="34" charset="-79"/>
            <a:cs typeface="Miriam" panose="020B0502050101010101" pitchFamily="34" charset="-79"/>
          </a:endParaRPr>
        </a:p>
        <a:p>
          <a:pPr algn="just"/>
          <a:endParaRPr lang="it-IT">
            <a:latin typeface="Miriam" panose="020B0502050101010101" pitchFamily="34" charset="-79"/>
            <a:cs typeface="Miriam" panose="020B0502050101010101" pitchFamily="34" charset="-79"/>
          </a:endParaRPr>
        </a:p>
      </xdr:txBody>
    </xdr:sp>
    <xdr:clientData/>
  </xdr:twoCellAnchor>
  <xdr:twoCellAnchor>
    <xdr:from>
      <xdr:col>2</xdr:col>
      <xdr:colOff>391885</xdr:colOff>
      <xdr:row>14</xdr:row>
      <xdr:rowOff>104503</xdr:rowOff>
    </xdr:from>
    <xdr:to>
      <xdr:col>4</xdr:col>
      <xdr:colOff>261257</xdr:colOff>
      <xdr:row>19</xdr:row>
      <xdr:rowOff>100109</xdr:rowOff>
    </xdr:to>
    <xdr:sp macro="" textlink="">
      <xdr:nvSpPr>
        <xdr:cNvPr id="5" name="Rectangle 8">
          <a:extLst>
            <a:ext uri="{FF2B5EF4-FFF2-40B4-BE49-F238E27FC236}">
              <a16:creationId xmlns:a16="http://schemas.microsoft.com/office/drawing/2014/main" id="{00000000-0008-0000-0000-000005000000}"/>
            </a:ext>
          </a:extLst>
        </xdr:cNvPr>
        <xdr:cNvSpPr txBox="1">
          <a:spLocks noChangeArrowheads="1"/>
        </xdr:cNvSpPr>
      </xdr:nvSpPr>
      <xdr:spPr bwMode="auto">
        <a:xfrm>
          <a:off x="849085" y="6810103"/>
          <a:ext cx="8055429" cy="812035"/>
        </a:xfrm>
        <a:prstGeom prst="rect">
          <a:avLst/>
        </a:prstGeom>
        <a:noFill/>
        <a:ln w="9525">
          <a:noFill/>
          <a:miter lim="800000"/>
          <a:headEnd/>
          <a:tailEnd/>
        </a:ln>
      </xdr:spPr>
      <xdr:txBody>
        <a:bodyPr vert="horz" wrap="square" lIns="91440" tIns="45720" rIns="91440" bIns="45720" numCol="1" anchor="ctr" anchorCtr="0" compatLnSpc="1">
          <a:prstTxWarp prst="textNoShape">
            <a:avLst/>
          </a:prstTxWarp>
        </a:bodyPr>
        <a:lstStyle>
          <a:defPPr>
            <a:defRPr lang="it-IT"/>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endParaRPr lang="it-IT" sz="2800" b="1" kern="0">
            <a:solidFill>
              <a:schemeClr val="accent2"/>
            </a:solidFill>
          </a:endParaRPr>
        </a:p>
        <a:p>
          <a:r>
            <a:rPr lang="it-IT" sz="2800" kern="1200">
              <a:solidFill>
                <a:srgbClr val="006699"/>
              </a:solidFill>
              <a:latin typeface="Microsoft Sans Serif" panose="020B0604020202020204" pitchFamily="34" charset="0"/>
              <a:ea typeface="+mn-ea"/>
              <a:cs typeface="Microsoft Sans Serif" panose="020B0604020202020204" pitchFamily="34" charset="0"/>
            </a:rPr>
            <a:t>INIZIATIVA DI ACQUISTO</a:t>
          </a:r>
        </a:p>
        <a:p>
          <a:endParaRPr lang="it-IT" sz="2800" b="1" kern="0">
            <a:solidFill>
              <a:schemeClr val="accent2"/>
            </a:solidFill>
          </a:endParaRPr>
        </a:p>
      </xdr:txBody>
    </xdr:sp>
    <xdr:clientData/>
  </xdr:twoCellAnchor>
</xdr:wsDr>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hyperlink" Target="http://www.empulia.it/gaqsi/B_LISTINO/Forms/AllItems.aspx?RootFolder=%2Fgaqsi%2FB%5FLISTINO%2F01%20%2D%20Personal%20Computer%20Desktop%20Fascia%20Alta%2FSERVIZI%20INFORMATICI&amp;FolderCTID=0x0120003B70673182A0C34E8A03396ED8D5E397&amp;View=%7b363CD3DC-7042-4883-A" TargetMode="External"/><Relationship Id="rId2" Type="http://schemas.openxmlformats.org/officeDocument/2006/relationships/hyperlink" Target="http://www.empulia.it/gaqsi/B_LISTINO/Forms/AllItems.aspx?RootFolder=%2Fgaqsi%2FB%5FLISTINO%2F01%20%2D%20Personal%20Computer%20Desktop%20Fascia%20Alta%2FSERVIZI%20INFORMATICI&amp;FolderCTID=0x0120003B70673182A0C34E8A03396ED8D5E397&amp;View=%7b363CD3DC-7042-4883-A" TargetMode="External"/><Relationship Id="rId1" Type="http://schemas.openxmlformats.org/officeDocument/2006/relationships/hyperlink" Target="http://www.empulia.it/gaqsi/B_LISTINO/Forms/AllItems.aspx?RootFolder=%2Fgaqsi%2FB%5FLISTINO%2F01%20%2D%20Personal%20Computer%20Desktop%20Fascia%20Alta%2FINGRAM&amp;FolderCTID=0x0120003B70673182A0C34E8A03396ED8D5E397&amp;View=%7b363CD3DC-7042-4883-ACB0-041E2558F2E" TargetMode="External"/><Relationship Id="rId4"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hyperlink" Target="http://www.empulia.it/gaqsi/B_LISTINO/Forms/AllItems.aspx?RootFolder=%2Fgaqsi%2FB%5FLISTINO%2F02%20%2D%20Personal%20Computer%20Desktop%20Fascia%20Media%2FSIELTE&amp;FolderCTID=0x0120003B70673182A0C34E8A03396ED8D5E397&amp;View=%7b363CD3DC-7042-4883-ACB0-041E2558F2" TargetMode="External"/><Relationship Id="rId2" Type="http://schemas.openxmlformats.org/officeDocument/2006/relationships/hyperlink" Target="http://www.empulia.it/gaqsi/B_LISTINO/Forms/AllItems.aspx?RootFolder=%2Fgaqsi%2FB%5FLISTINO%2F02%20%2D%20Personal%20Computer%20Desktop%20Fascia%20Media%2FSERVIZI%20INFORMATICI&amp;FolderCTID=0x0120003B70673182A0C34E8A03396ED8D5E397&amp;View=%7b363CD3DC-7042-4883-" TargetMode="External"/><Relationship Id="rId1" Type="http://schemas.openxmlformats.org/officeDocument/2006/relationships/hyperlink" Target="http://www.empulia.it/gaqsi/B_LISTINO/Forms/AllItems.aspx?RootFolder=%2Fgaqsi%2FB%5FLISTINO%2F02%20%2D%20Personal%20Computer%20Desktop%20Fascia%20Media%2FINGRAM&amp;FolderCTID=0x0120003B70673182A0C34E8A03396ED8D5E397&amp;View=%7b363CD3DC-7042-4883-ACB0-041E2558F2" TargetMode="External"/><Relationship Id="rId4"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hyperlink" Target="http://www.empulia.it/gaqsi/B_LISTINO/Forms/AllItems.aspx?RootFolder=%2Fgaqsi%2FB%5FLISTINO%2F03%20%2D%20Personal%20Computer%20Desktop%20Fascia%20Top%2FSERVIZI%20INFORMATICI&amp;FolderCTID=0x0120003B70673182A0C34E8A03396ED8D5E397&amp;View=%7b363CD3DC-7042-4883-AC" TargetMode="External"/><Relationship Id="rId2" Type="http://schemas.openxmlformats.org/officeDocument/2006/relationships/hyperlink" Target="http://www.empulia.it/gaqsi/B_LISTINO/Forms/AllItems.aspx?RootFolder=%2Fgaqsi%2FB%5FLISTINO%2F03%20%2D%20Personal%20Computer%20Desktop%20Fascia%20Top%2FSIELTE&amp;FolderCTID=0x0120003B70673182A0C34E8A03396ED8D5E397&amp;View=%7b363CD3DC-7042-4883-ACB0-041E2558F2E2" TargetMode="External"/><Relationship Id="rId1" Type="http://schemas.openxmlformats.org/officeDocument/2006/relationships/hyperlink" Target="http://www.empulia.it/gaqsi/B_LISTINO/Forms/AllItems.aspx?RootFolder=%2Fgaqsi%2FB%5FLISTINO%2F03%20%2D%20Personal%20Computer%20Desktop%20Fascia%20Top%2FINGRAM&amp;FolderCTID=0x0120003B70673182A0C34E8A03396ED8D5E397&amp;View=%7b363CD3DC-7042-4883-ACB0-041E2558F2E2" TargetMode="External"/><Relationship Id="rId4"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hyperlink" Target="http://www.empulia.it/gaqsi/B_LISTINO/Forms/AllItems.aspx?RootFolder=%2Fgaqsi%2FB%5FLISTINO%2F04%20%2D%20Docking%20station%20universale%2FSERVIZI%20INFORMATICI&amp;FolderCTID=0x0120003B70673182A0C34E8A03396ED8D5E397&amp;View=%7b363CD3DC-7042-4883-ACB0-041E2558F2E" TargetMode="External"/><Relationship Id="rId2" Type="http://schemas.openxmlformats.org/officeDocument/2006/relationships/hyperlink" Target="http://www.empulia.it/gaqsi/B_LISTINO/Forms/AllItems.aspx?RootFolder=%2Fgaqsi%2FB%5FLISTINO%2F04%20%2D%20Docking%20station%20universale%2FSIELTE&amp;FolderCTID=0x0120003B70673182A0C34E8A03396ED8D5E397&amp;View=%7b363CD3DC-7042-4883-ACB0-041E2558F2E2%7d" TargetMode="External"/><Relationship Id="rId1" Type="http://schemas.openxmlformats.org/officeDocument/2006/relationships/hyperlink" Target="http://www.empulia.it/gaqsi/B_LISTINO/Forms/AllItems.aspx?RootFolder=%2Fgaqsi%2FB%5FLISTINO%2F04%20%2D%20Docking%20station%20universale%2FINGRAM&amp;FolderCTID=0x0120003B70673182A0C34E8A03396ED8D5E397&amp;View=%7b363CD3DC-7042-4883-ACB0-041E2558F2E2%7d" TargetMode="External"/><Relationship Id="rId4"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hyperlink" Target="http://www.empulia.it/gaqsi/B_LISTINO/Forms/AllItems.aspx?RootFolder=%2Fgaqsi%2FB%5FLISTINO%2F36%20%2D%20Personal%20Computer%20Workstation%2FSIELTE&amp;FolderCTID=0x0120003B70673182A0C34E8A03396ED8D5E397&amp;View=%7b363CD3DC-7042-4883-ACB0-041E2558F2E2%7d" TargetMode="External"/><Relationship Id="rId2" Type="http://schemas.openxmlformats.org/officeDocument/2006/relationships/hyperlink" Target="http://www.empulia.it/gaqsi/B_LISTINO/Forms/AllItems.aspx?RootFolder=%2Fgaqsi%2FB%5FLISTINO%2F36%20%2D%20Personal%20Computer%20Workstation%2FSERVIZI%20INFORMATICI&amp;FolderCTID=0x0120003B70673182A0C34E8A03396ED8D5E397&amp;View=%7b363CD3DC-7042-4883-ACB0-041E2558" TargetMode="External"/><Relationship Id="rId1" Type="http://schemas.openxmlformats.org/officeDocument/2006/relationships/hyperlink" Target="http://www.empulia.it/gaqsi/B_LISTINO/Forms/AllItems.aspx?RootFolder=%2Fgaqsi%2FB%5FLISTINO%2F36%20%2D%20Personal%20Computer%20Workstation%2FINGRAM&amp;FolderCTID=0x0120003B70673182A0C34E8A03396ED8D5E397&amp;View=%7b363CD3DC-7042-4883-ACB0-041E2558F2E2%7d" TargetMode="External"/><Relationship Id="rId4"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hyperlink" Target="http://www.empulia.it/gaqsi/B_LISTINO/Forms/AllItems.aspx?RootFolder=%2Fgaqsi%2FB%5FLISTINO%2F05%20%2D%20Etichettatrice%20equivalente%20Dymo%20ricaricabile%20con%20borsa%20e%205%20nastri%20ricambio%2FSERVIZI%20INFORMATICI&amp;FolderCTID=0x0120003B70673182A0C3" TargetMode="External"/><Relationship Id="rId2" Type="http://schemas.openxmlformats.org/officeDocument/2006/relationships/hyperlink" Target="http://www.empulia.it/gaqsi/B_LISTINO/Forms/AllItems.aspx?RootFolder=%2Fgaqsi%2FB%5FLISTINO%2F05%20%2D%20Etichettatrice%20equivalente%20Dymo%20ricaricabile%20con%20borsa%20e%205%20nastri%20ricambio%2FSIELTE&amp;FolderCTID=0x0120003B70673182A0C34E8A03396ED8D5E" TargetMode="External"/><Relationship Id="rId1" Type="http://schemas.openxmlformats.org/officeDocument/2006/relationships/hyperlink" Target="http://www.empulia.it/gaqsi/B_LISTINO/Forms/AllItems.aspx?RootFolder=%2Fgaqsi%2FB%5FLISTINO%2F05%20%2D%20Etichettatrice%20equivalente%20Dymo%20ricaricabile%20con%20borsa%20e%205%20nastri%20ricambio%2FINGRAM&amp;FolderCTID=0x0120003B70673182A0C34E8A03396ED8D5E" TargetMode="External"/><Relationship Id="rId4"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hyperlink" Target="http://www.empulia.it/gaqsi/B_LISTINO/Forms/AllItems.aspx?RootFolder=%2Fgaqsi%2FB%5FLISTINO%2F06%20%2D%20Etichettatrice%20per%20protocollo%20informatico%2FSERVIZI%20INFORMATICI&amp;FolderCTID=0x0120003B70673182A0C34E8A03396ED8D5E397&amp;View=%7b363CD3DC-7042-4883" TargetMode="External"/><Relationship Id="rId2" Type="http://schemas.openxmlformats.org/officeDocument/2006/relationships/hyperlink" Target="http://www.empulia.it/gaqsi/B_LISTINO/Forms/AllItems.aspx?RootFolder=%2Fgaqsi%2FB%5FLISTINO%2F06%20%2D%20Etichettatrice%20per%20protocollo%20informatico%2FSIELTE&amp;FolderCTID=0x0120003B70673182A0C34E8A03396ED8D5E397&amp;View=%7b363CD3DC-7042-4883-ACB0-041E2558F" TargetMode="External"/><Relationship Id="rId1" Type="http://schemas.openxmlformats.org/officeDocument/2006/relationships/hyperlink" Target="http://www.empulia.it/gaqsi/B_LISTINO/Forms/AllItems.aspx?RootFolder=%2Fgaqsi%2FB%5FLISTINO%2F06%20%2D%20Etichettatrice%20per%20protocollo%20informatico%2FINGRAM&amp;FolderCTID=0x0120003B70673182A0C34E8A03396ED8D5E397&amp;View=%7b363CD3DC-7042-4883-ACB0-041E2558F" TargetMode="External"/><Relationship Id="rId4"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hyperlink" Target="http://www.empulia.it/gaqsi/B_LISTINO/Forms/AllItems.aspx?RootFolder=%2Fgaqsi%2FB%5FLISTINO%2F08%20%2D%20Fotocamera%20digitale%2FSERVIZI%20INFORMATICI&amp;FolderCTID=0x0120003B70673182A0C34E8A03396ED8D5E397&amp;View=%7b363CD3DC-7042-4883-ACB0-041E2558F2E2%7d" TargetMode="External"/><Relationship Id="rId2" Type="http://schemas.openxmlformats.org/officeDocument/2006/relationships/hyperlink" Target="http://www.empulia.it/gaqsi/B_LISTINO/Forms/AllItems.aspx?RootFolder=%2Fgaqsi%2FB%5FLISTINO%2F08%20%2D%20Fotocamera%20digitale%2FSIELTE&amp;FolderCTID=0x0120003B70673182A0C34E8A03396ED8D5E397&amp;View=%7b363CD3DC-7042-4883-ACB0-041E2558F2E2%7d" TargetMode="External"/><Relationship Id="rId1" Type="http://schemas.openxmlformats.org/officeDocument/2006/relationships/hyperlink" Target="http://www.empulia.it/gaqsi/B_LISTINO/Forms/AllItems.aspx?RootFolder=%2Fgaqsi%2FB%5FLISTINO%2F08%20%2D%20Fotocamera%20digitale%2FINGRAM&amp;FolderCTID=0x0120003B70673182A0C34E8A03396ED8D5E397&amp;View=%7b363CD3DC-7042-4883-ACB0-041E2558F2E2%7d" TargetMode="External"/><Relationship Id="rId4"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hyperlink" Target="http://www.empulia.it/gaqsi/B_LISTINO/Forms/AllItems.aspx?RootFolder=%2Fgaqsi%2FB%5FLISTINO%2F09%20%2D%20Hard%20Disk%20esterno%20con%20alimentatore%2FSERVIZI%20INFORMATICI&amp;FolderCTID=0x0120003B70673182A0C34E8A03396ED8D5E397&amp;View=%7b363CD3DC-7042-4883-ACB0" TargetMode="External"/><Relationship Id="rId2" Type="http://schemas.openxmlformats.org/officeDocument/2006/relationships/hyperlink" Target="http://www.empulia.it/gaqsi/B_LISTINO/Forms/AllItems.aspx?RootFolder=%2Fgaqsi%2FB%5FLISTINO%2F09%20%2D%20Hard%20Disk%20esterno%20con%20alimentatore%2FSIELTE&amp;FolderCTID=0x0120003B70673182A0C34E8A03396ED8D5E397&amp;View=%7b363CD3DC-7042-4883-ACB0-041E2558F2E2%257" TargetMode="External"/><Relationship Id="rId1" Type="http://schemas.openxmlformats.org/officeDocument/2006/relationships/hyperlink" Target="http://www.empulia.it/gaqsi/B_LISTINO/Forms/AllItems.aspx?RootFolder=%2Fgaqsi%2FB%5FLISTINO%2F09%20%2D%20Hard%20Disk%20esterno%20con%20alimentatore%2FINGRAM&amp;FolderCTID=0x0120003B70673182A0C34E8A03396ED8D5E397&amp;View=%7b363CD3DC-7042-4883-ACB0-041E2558F2E2%257" TargetMode="External"/><Relationship Id="rId4"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3" Type="http://schemas.openxmlformats.org/officeDocument/2006/relationships/hyperlink" Target="http://www.empulia.it/gaqsi/B_LISTINO/Forms/AllItems.aspx?RootFolder=%2Fgaqsi%2FB%5FLISTINO%2F10%20%2D%20Hard%20Disk%20esterno%20Fascia%20Alta%2FSERVIZI%20INFORMATICI&amp;FolderCTID=0x0120003B70673182A0C34E8A03396ED8D5E397&amp;View=%7b363CD3DC-7042-4883-ACB0-041E" TargetMode="External"/><Relationship Id="rId2" Type="http://schemas.openxmlformats.org/officeDocument/2006/relationships/hyperlink" Target="http://www.empulia.it/gaqsi/B_LISTINO/Forms/AllItems.aspx?RootFolder=%2Fgaqsi%2FB%5FLISTINO%2F10%20%2D%20Hard%20Disk%20esterno%20Fascia%20Alta%2FSIELTE&amp;FolderCTID=0x0120003B70673182A0C34E8A03396ED8D5E397&amp;View=%7b363CD3DC-7042-4883-ACB0-041E2558F2E2%7d" TargetMode="External"/><Relationship Id="rId1" Type="http://schemas.openxmlformats.org/officeDocument/2006/relationships/hyperlink" Target="http://www.empulia.it/gaqsi/B_LISTINO/Forms/AllItems.aspx?RootFolder=%2Fgaqsi%2FB%5FLISTINO%2F10%20%2D%20Hard%20Disk%20esterno%20Fascia%20Alta%2FINGRAM&amp;FolderCTID=0x0120003B70673182A0C34E8A03396ED8D5E397&amp;View=%7b363CD3DC-7042-4883-ACB0-041E2558F2E2%7d" TargetMode="External"/><Relationship Id="rId4"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hyperlink" Target="http://www.empulia.it/gaqsi/B_LISTINO/Forms/AllItems.aspx?RootFolder=%2Fgaqsi%2FB%5FLISTINO%2F11%20%2D%20Hard%20Disk%20esterno%20Fascia%20Media%2FSERVIZI%20INFORMATICI&amp;FolderCTID=0x0120003B70673182A0C34E8A03396ED8D5E397&amp;View=%7b363CD3DC-7042-4883-ACB0-041" TargetMode="External"/><Relationship Id="rId2" Type="http://schemas.openxmlformats.org/officeDocument/2006/relationships/hyperlink" Target="http://www.empulia.it/gaqsi/B_LISTINO/Forms/AllItems.aspx?RootFolder=%2Fgaqsi%2FB%5FLISTINO%2F11%20%2D%20Hard%20Disk%20esterno%20Fascia%20Media%2FSIELTE&amp;FolderCTID=0x0120003B70673182A0C34E8A03396ED8D5E397&amp;View=%7b363CD3DC-7042-4883-ACB0-041E2558F2E2%7d" TargetMode="External"/><Relationship Id="rId1" Type="http://schemas.openxmlformats.org/officeDocument/2006/relationships/hyperlink" Target="http://www.empulia.it/gaqsi/B_LISTINO/Forms/AllItems.aspx?RootFolder=%2Fgaqsi%2FB%5FLISTINO%2F11%20%2D%20Hard%20Disk%20esterno%20Fascia%20Media%2FINGRAM&amp;FolderCTID=0x0120003B70673182A0C34E8A03396ED8D5E397&amp;View=%7b363CD3DC-7042-4883-ACB0-041E2558F2E2%7d" TargetMode="External"/><Relationship Id="rId4"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3" Type="http://schemas.openxmlformats.org/officeDocument/2006/relationships/hyperlink" Target="http://www.empulia.it/gaqsi/B_LISTINO/Forms/AllItems.aspx?RootFolder=%2Fgaqsi%2FB%5FLISTINO%2F12%20%2D%20Hard%20disk%20ssd%20250GB%2FSERVIZI%20INFORMATICI&amp;FolderCTID=0x0120003B70673182A0C34E8A03396ED8D5E397&amp;View=%7b363CD3DC-7042-4883-ACB0-041E2558F2E2%7d" TargetMode="External"/><Relationship Id="rId2" Type="http://schemas.openxmlformats.org/officeDocument/2006/relationships/hyperlink" Target="http://www.empulia.it/gaqsi/B_LISTINO/Forms/AllItems.aspx?RootFolder=%2Fgaqsi%2FB%5FLISTINO%2F12%20%2D%20Hard%20disk%20ssd%20250GB%2FSIELTE&amp;FolderCTID=0x0120003B70673182A0C34E8A03396ED8D5E397&amp;View=%7b363CD3DC-7042-4883-ACB0-041E2558F2E2%7d" TargetMode="External"/><Relationship Id="rId1" Type="http://schemas.openxmlformats.org/officeDocument/2006/relationships/hyperlink" Target="http://www.empulia.it/gaqsi/B_LISTINO/Forms/AllItems.aspx?RootFolder=%2Fgaqsi%2FB%5FLISTINO%2F12%20%2D%20Hard%20disk%20ssd%20250GB%2FINGRAM&amp;FolderCTID=0x0120003B70673182A0C34E8A03396ED8D5E397&amp;View=%7b363CD3DC-7042-4883-ACB0-041E2558F2E2%7d" TargetMode="External"/><Relationship Id="rId4"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3" Type="http://schemas.openxmlformats.org/officeDocument/2006/relationships/hyperlink" Target="http://www.empulia.it/gaqsi/B_LISTINO/Forms/AllItems.aspx?RootFolder=%2Fgaqsi%2FB%5FLISTINO%2F13%20%2D%20Monitor%20per%20Personal%20Computer%2FSERVIZI%20INFORMATICI&amp;FolderCTID=0x0120003B70673182A0C34E8A03396ED8D5E397&amp;View=%7b363CD3DC-7042-4883-ACB0-041E25" TargetMode="External"/><Relationship Id="rId2" Type="http://schemas.openxmlformats.org/officeDocument/2006/relationships/hyperlink" Target="http://www.empulia.it/gaqsi/B_LISTINO/Forms/AllItems.aspx?RootFolder=%2Fgaqsi%2FB%5FLISTINO%2F13%20%2D%20Monitor%20per%20Personal%20Computer%2FSIELTE&amp;FolderCTID=0x0120003B70673182A0C34E8A03396ED8D5E397&amp;View=%7b363CD3DC-7042-4883-ACB0-041E2558F2E2%7d" TargetMode="External"/><Relationship Id="rId1" Type="http://schemas.openxmlformats.org/officeDocument/2006/relationships/hyperlink" Target="http://www.empulia.it/gaqsi/B_LISTINO/Forms/AllItems.aspx?RootFolder=%2Fgaqsi%2FB%5FLISTINO%2F13%20%2D%20Monitor%20per%20Personal%20Computer%2FINGRAM&amp;FolderCTID=0x0120003B70673182A0C34E8A03396ED8D5E397&amp;View=%7b363CD3DC-7042-4883-ACB0-041E2558F2E2%7d" TargetMode="External"/><Relationship Id="rId4"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3" Type="http://schemas.openxmlformats.org/officeDocument/2006/relationships/hyperlink" Target="http://www.empulia.it/gaqsi/B_LISTINO/Forms/AllItems.aspx?RootFolder=%2Fgaqsi%2FB%5FLISTINO%2F14%20%2D%20Notebook%20con%20sistema%20operativo%20OSX%2015%2FSERVIZI%20INFORMATICI&amp;FolderCTID=0x0120003B70673182A0C34E8A03396ED8D5E397&amp;View=%7b363CD3DC-7042-4883" TargetMode="External"/><Relationship Id="rId2" Type="http://schemas.openxmlformats.org/officeDocument/2006/relationships/hyperlink" Target="http://www.empulia.it/gaqsi/B_LISTINO/Forms/AllItems.aspx?RootFolder=%2Fgaqsi%2FB%5FLISTINO%2F14%20%2D%20Notebook%20con%20sistema%20operativo%20OSX%2015%2FSIELTE&amp;FolderCTID=0x0120003B70673182A0C34E8A03396ED8D5E397&amp;View=%7b363CD3DC-7042-4883-ACB0-041E2558F" TargetMode="External"/><Relationship Id="rId1" Type="http://schemas.openxmlformats.org/officeDocument/2006/relationships/hyperlink" Target="http://www.empulia.it/gaqsi/B_LISTINO/Forms/AllItems.aspx?RootFolder=%2Fgaqsi%2FB%5FLISTINO%2F14%20%2D%20Notebook%20con%20sistema%20operativo%20OSX%2015%2FINGRAM&amp;FolderCTID=0x0120003B70673182A0C34E8A03396ED8D5E397&amp;View=%7b363CD3DC-7042-4883-ACB0-041E2558F" TargetMode="External"/><Relationship Id="rId4"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3" Type="http://schemas.openxmlformats.org/officeDocument/2006/relationships/hyperlink" Target="http://www.empulia.it/gaqsi/B_LISTINO/Forms/AllItems.aspx?RootFolder=%2Fgaqsi%2FB%5FLISTINO%2F15%20%2D%20Notebook%20con%20sistema%20operativo%20OSX%2013%2FSERVIZI%20INFORMATICI&amp;FolderCTID=0x0120003B70673182A0C34E8A03396ED8D5E397&amp;View=%7b363CD3DC-7042-4883" TargetMode="External"/><Relationship Id="rId2" Type="http://schemas.openxmlformats.org/officeDocument/2006/relationships/hyperlink" Target="http://www.empulia.it/gaqsi/B_LISTINO/Forms/AllItems.aspx?RootFolder=%2Fgaqsi%2FB%5FLISTINO%2F15%20%2D%20Notebook%20con%20sistema%20operativo%20OSX%2013%2FSIELTE&amp;FolderCTID=0x0120003B70673182A0C34E8A03396ED8D5E397&amp;View=%7b363CD3DC-7042-4883-ACB0-041E2558F" TargetMode="External"/><Relationship Id="rId1" Type="http://schemas.openxmlformats.org/officeDocument/2006/relationships/hyperlink" Target="http://www.empulia.it/gaqsi/B_LISTINO/Forms/AllItems.aspx?RootFolder=%2Fgaqsi%2FB%5FLISTINO%2F15%20%2D%20Notebook%20con%20sistema%20operativo%20OSX%2013%2FINGRAM&amp;FolderCTID=0x0120003B70673182A0C34E8A03396ED8D5E397&amp;View=%7b363CD3DC-7042-4883-ACB0-041E2558F" TargetMode="External"/><Relationship Id="rId4"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3" Type="http://schemas.openxmlformats.org/officeDocument/2006/relationships/hyperlink" Target="http://www.empulia.it/gaqsi/B_LISTINO/Forms/AllItems.aspx?RootFolder=%2Fgaqsi%2FB%5FLISTINO%2F16%20%2D%20Notebook%20Fascia%20Alta%2FSERVIZI%20INFORMATICI&amp;FolderCTID=0x0120003B70673182A0C34E8A03396ED8D5E397&amp;View=%7b363CD3DC-7042-4883-ACB0-041E2558F2E2%7d" TargetMode="External"/><Relationship Id="rId2" Type="http://schemas.openxmlformats.org/officeDocument/2006/relationships/hyperlink" Target="http://www.empulia.it/gaqsi/B_LISTINO/Forms/AllItems.aspx?RootFolder=%2Fgaqsi%2FB%5FLISTINO%2F16%20%2D%20Notebook%20Fascia%20Alta%2FSIELTE&amp;FolderCTID=0x0120003B70673182A0C34E8A03396ED8D5E397&amp;View=%7b363CD3DC-7042-4883-ACB0-041E2558F2E2%7d" TargetMode="External"/><Relationship Id="rId1" Type="http://schemas.openxmlformats.org/officeDocument/2006/relationships/hyperlink" Target="http://www.empulia.it/gaqsi/B_LISTINO/Forms/AllItems.aspx?RootFolder=%2Fgaqsi%2FB%5FLISTINO%2F16%20%2D%20Notebook%20Fascia%20Alta%2FINGRAM&amp;FolderCTID=0x0120003B70673182A0C34E8A03396ED8D5E397&amp;View=%7b363CD3DC-7042-4883-ACB0-041E2558F2E2%7d" TargetMode="External"/><Relationship Id="rId4"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3" Type="http://schemas.openxmlformats.org/officeDocument/2006/relationships/hyperlink" Target="http://www.empulia.it/gaqsi/B_LISTINO/Forms/AllItems.aspx?RootFolder=%2Fgaqsi%2FB%5FLISTINO%2F17%20%2D%20Notebook%20fascia%20bassa%2FSERVIZI%20INFORMATICI&amp;FolderCTID=0x0120003B70673182A0C34E8A03396ED8D5E397&amp;View=%7b363CD3DC-7042-4883-ACB0-041E2558F2E2%7d" TargetMode="External"/><Relationship Id="rId2" Type="http://schemas.openxmlformats.org/officeDocument/2006/relationships/hyperlink" Target="http://www.empulia.it/gaqsi/B_LISTINO/Forms/AllItems.aspx?RootFolder=%2Fgaqsi%2FB%5FLISTINO%2F17%20%2D%20Notebook%20fascia%20bassa%2FSIELTE&amp;FolderCTID=0x0120003B70673182A0C34E8A03396ED8D5E397&amp;View=%7b363CD3DC-7042-4883-ACB0-041E2558F2E2%7d" TargetMode="External"/><Relationship Id="rId1" Type="http://schemas.openxmlformats.org/officeDocument/2006/relationships/hyperlink" Target="http://www.empulia.it/gaqsi/B_LISTINO/Forms/AllItems.aspx?RootFolder=%2Fgaqsi%2FB%5FLISTINO%2F17%20%2D%20Notebook%20fascia%20bassa%2FINGRAM&amp;FolderCTID=0x0120003B70673182A0C34E8A03396ED8D5E397&amp;View=%7b363CD3DC-7042-4883-ACB0-041E2558F2E2%7d" TargetMode="External"/><Relationship Id="rId4"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3" Type="http://schemas.openxmlformats.org/officeDocument/2006/relationships/hyperlink" Target="http://www.empulia.it/gaqsi/B_LISTINO/Forms/AllItems.aspx?RootFolder=%2Fgaqsi%2FB%5FLISTINO%2F18%20%2D%20Notebook%20Fascia%20Media%2FSERVIZI%20INFORMATICI&amp;FolderCTID=0x0120003B70673182A0C34E8A03396ED8D5E397&amp;View=%7b363CD3DC-7042-4883-ACB0-041E2558F2E2%7d" TargetMode="External"/><Relationship Id="rId2" Type="http://schemas.openxmlformats.org/officeDocument/2006/relationships/hyperlink" Target="http://www.empulia.it/gaqsi/B_LISTINO/Forms/AllItems.aspx?RootFolder=%2Fgaqsi%2FB%5FLISTINO%2F18%20%2D%20Notebook%20Fascia%20Media%2FSIELTE&amp;FolderCTID=0x0120003B70673182A0C34E8A03396ED8D5E397&amp;View=%7b363CD3DC-7042-4883-ACB0-041E2558F2E2%7d" TargetMode="External"/><Relationship Id="rId1" Type="http://schemas.openxmlformats.org/officeDocument/2006/relationships/hyperlink" Target="http://www.empulia.it/gaqsi/B_LISTINO/Forms/AllItems.aspx?RootFolder=%2Fgaqsi%2FB%5FLISTINO%2F18%20%2D%20Notebook%20Fascia%20Media%2FINGRAM&amp;FolderCTID=0x0120003B70673182A0C34E8A03396ED8D5E397&amp;View=%7b363CD3DC-7042-4883-ACB0-041E2558F2E2%7d" TargetMode="External"/><Relationship Id="rId4"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3" Type="http://schemas.openxmlformats.org/officeDocument/2006/relationships/hyperlink" Target="http://www.empulia.it/gaqsi/B_LISTINO/Forms/AllItems.aspx?RootFolder=%2Fgaqsi%2FB%5FLISTINO%2F19%20%2D%20Notebook%20Fascia%20Top%2FINGRAM&amp;FolderCTID=0x0120003B70673182A0C34E8A03396ED8D5E397&amp;View=%7b363CD3DC-7042-4883-ACB0-041E2558F2E2%7d" TargetMode="External"/><Relationship Id="rId2" Type="http://schemas.openxmlformats.org/officeDocument/2006/relationships/hyperlink" Target="http://www.empulia.it/gaqsi/B_LISTINO/Forms/AllItems.aspx?RootFolder=%2Fgaqsi%2FB%5FLISTINO%2F19%20%2D%20Notebook%20Fascia%20Top%2FSERVIZI%20INFORMATICI&amp;FolderCTID=0x0120003B70673182A0C34E8A03396ED8D5E397&amp;View=%7b363CD3DC-7042-4883-ACB0-041E2558F2E2%7d" TargetMode="External"/><Relationship Id="rId1" Type="http://schemas.openxmlformats.org/officeDocument/2006/relationships/hyperlink" Target="http://www.empulia.it/gaqsi/B_LISTINO/Forms/AllItems.aspx?RootFolder=%2Fgaqsi%2FB%5FLISTINO%2F19%20%2D%20Notebook%20Fascia%20Top%2FSIELTE&amp;FolderCTID=0x0120003B70673182A0C34E8A03396ED8D5E397&amp;View=%7b363CD3DC-7042-4883-ACB0-041E2558F2E2%7d" TargetMode="External"/><Relationship Id="rId4"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3" Type="http://schemas.openxmlformats.org/officeDocument/2006/relationships/hyperlink" Target="http://www.empulia.it/gaqsi/B_LISTINO/Forms/AllItems.aspx?RootFolder=%2Fgaqsi%2FB%5FLISTINO%2F20%20%2D%20Personal%20Computer%20con%20sistema%20operativo%20OSX%20e%20monitor%20da%2021%2C5%2FSERVIZI%20INFORMATICI&amp;FolderCTID=0x0120003B70673182A0C34E8A03396ED" TargetMode="External"/><Relationship Id="rId2" Type="http://schemas.openxmlformats.org/officeDocument/2006/relationships/hyperlink" Target="http://www.empulia.it/gaqsi/B_LISTINO/Forms/AllItems.aspx?RootFolder=%2Fgaqsi%2FB%5FLISTINO%2F20%20%2D%20Personal%20Computer%20con%20sistema%20operativo%20OSX%20e%20monitor%20da%2021%2C5%2FSIELTE&amp;FolderCTID=0x0120003B70673182A0C34E8A03396ED8D5E397&amp;View=%257" TargetMode="External"/><Relationship Id="rId1" Type="http://schemas.openxmlformats.org/officeDocument/2006/relationships/hyperlink" Target="http://www.empulia.it/gaqsi/B_LISTINO/Forms/AllItems.aspx?RootFolder=%2Fgaqsi%2FB%5FLISTINO%2F20%20%2D%20Personal%20Computer%20con%20sistema%20operativo%20OSX%20e%20monitor%20da%2021%2C5%2FINGRAM&amp;FolderCTID=0x0120003B70673182A0C34E8A03396ED8D5E397&amp;View=%257" TargetMode="External"/><Relationship Id="rId4"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3" Type="http://schemas.openxmlformats.org/officeDocument/2006/relationships/hyperlink" Target="http://www.empulia.it/gaqsi/B_LISTINO/Forms/AllItems.aspx?RootFolder=%2Fgaqsi%2FB%5FLISTINO%2F21%20%2D%20Personal%20Computer%20con%20sistema%20operativo%20IOS%20e%20schermo%20da%20%2027%2FSIELTE&amp;FolderCTID=0x0120003B70673182A0C34E8A03396ED8D5E397&amp;View=%7b" TargetMode="External"/><Relationship Id="rId2" Type="http://schemas.openxmlformats.org/officeDocument/2006/relationships/hyperlink" Target="http://www.empulia.it/gaqsi/B_LISTINO/Forms/AllItems.aspx?RootFolder=%2Fgaqsi%2FB%5FLISTINO%2F21%20%2D%20Personal%20Computer%20con%20sistema%20operativo%20IOS%20e%20schermo%20da%20%2027%2FSERVIZI%20INFORMATICI&amp;FolderCTID=0x0120003B70673182A0C34E8A03396ED8" TargetMode="External"/><Relationship Id="rId1" Type="http://schemas.openxmlformats.org/officeDocument/2006/relationships/hyperlink" Target="http://www.empulia.it/gaqsi/B_LISTINO/Forms/AllItems.aspx?RootFolder=%2Fgaqsi%2FB%5FLISTINO%2F21%20%2D%20Personal%20Computer%20con%20sistema%20operativo%20IOS%20e%20schermo%20da%20%2027%2FINGRAM&amp;FolderCTID=0x0120003B70673182A0C34E8A03396ED8D5E397&amp;View=%7b" TargetMode="External"/><Relationship Id="rId4"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3" Type="http://schemas.openxmlformats.org/officeDocument/2006/relationships/hyperlink" Target="http://www.empulia.it/gaqsi/B_LISTINO/Forms/AllItems.aspx?RootFolder=%2Fgaqsi%2FB%5FLISTINO%2F22%20%2D%20Scanner%20%20A4%2FSIELTE&amp;FolderCTID=0x0120003B70673182A0C34E8A03396ED8D5E397&amp;View=%7b363CD3DC-7042-4883-ACB0-041E2558F2E2%7d" TargetMode="External"/><Relationship Id="rId2" Type="http://schemas.openxmlformats.org/officeDocument/2006/relationships/hyperlink" Target="http://www.empulia.it/gaqsi/B_LISTINO/Forms/AllItems.aspx?RootFolder=%2Fgaqsi%2FB%5FLISTINO%2F22%20%2D%20Scanner%20%20A4%2FSERVIZI%20INFORMATICI&amp;FolderCTID=0x0120003B70673182A0C34E8A03396ED8D5E397&amp;View=%7b363CD3DC-7042-4883-ACB0-041E2558F2E2%7d" TargetMode="External"/><Relationship Id="rId1" Type="http://schemas.openxmlformats.org/officeDocument/2006/relationships/hyperlink" Target="http://www.empulia.it/gaqsi/B_LISTINO/Forms/AllItems.aspx?RootFolder=%2Fgaqsi%2FB%5FLISTINO%2F22%20%2D%20Scanner%20%20A4%2FINGRAM&amp;FolderCTID=0x0120003B70673182A0C34E8A03396ED8D5E397&amp;View=%7b363CD3DC-7042-4883-ACB0-041E2558F2E2%7d" TargetMode="External"/><Relationship Id="rId4"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3" Type="http://schemas.openxmlformats.org/officeDocument/2006/relationships/hyperlink" Target="http://www.empulia.it/gaqsi/B_LISTINO/Forms/AllItems.aspx?RootFolder=%2Fgaqsi%2FB%5FLISTINO%2F23%20%2D%20Schermo%20proiezione%2FSERVIZI%20INFORMATICI&amp;FolderCTID=0x0120003B70673182A0C34E8A03396ED8D5E397&amp;View=%7b363CD3DC-7042-4883-ACB0-041E2558F2E2%7d" TargetMode="External"/><Relationship Id="rId2" Type="http://schemas.openxmlformats.org/officeDocument/2006/relationships/hyperlink" Target="http://www.empulia.it/gaqsi/B_LISTINO/Forms/AllItems.aspx?RootFolder=%2Fgaqsi%2FB%5FLISTINO%2F23%20%2D%20Schermo%20proiezione%2FSIELTE&amp;FolderCTID=0x0120003B70673182A0C34E8A03396ED8D5E397&amp;View=%7b363CD3DC-7042-4883-ACB0-041E2558F2E2%7d" TargetMode="External"/><Relationship Id="rId1" Type="http://schemas.openxmlformats.org/officeDocument/2006/relationships/hyperlink" Target="http://www.empulia.it/gaqsi/B_LISTINO/Forms/AllItems.aspx?RootFolder=%2Fgaqsi%2FB%5FLISTINO%2F23%20%2D%20Schermo%20proiezione%2FINGRAM&amp;FolderCTID=0x0120003B70673182A0C34E8A03396ED8D5E397&amp;View=%7b363CD3DC-7042-4883-ACB0-041E2558F2E2%7d" TargetMode="External"/><Relationship Id="rId4"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3" Type="http://schemas.openxmlformats.org/officeDocument/2006/relationships/hyperlink" Target="http://www.empulia.it/gaqsi/B_LISTINO/Forms/AllItems.aspx?RootFolder=%2Fgaqsi%2FB%5FLISTINO%2F23%20%2D%20Schermo%20proiezione%2FSIELTE&amp;FolderCTID=0x0120003B70673182A0C34E8A03396ED8D5E397&amp;View=%7b363CD3DC-7042-4883-ACB0-041E2558F2E2%7d" TargetMode="External"/><Relationship Id="rId2" Type="http://schemas.openxmlformats.org/officeDocument/2006/relationships/hyperlink" Target="http://www.empulia.it/gaqsi/B_LISTINO/Forms/AllItems.aspx?RootFolder=%2Fgaqsi%2FB%5FLISTINO%2F23%20%2D%20Schermo%20proiezione%2FSERVIZI%20INFORMATICI&amp;FolderCTID=0x0120003B70673182A0C34E8A03396ED8D5E397&amp;View=%7b363CD3DC-7042-4883-ACB0-041E2558F2E2%7d" TargetMode="External"/><Relationship Id="rId1" Type="http://schemas.openxmlformats.org/officeDocument/2006/relationships/hyperlink" Target="http://www.empulia.it/gaqsi/B_LISTINO/Forms/AllItems.aspx?RootFolder=%2Fgaqsi%2FB%5FLISTINO%2F23%20%2D%20Schermo%20proiezione%2FINGRAM&amp;FolderCTID=0x0120003B70673182A0C34E8A03396ED8D5E397&amp;View=%7b363CD3DC-7042-4883-ACB0-041E2558F2E2%7d" TargetMode="External"/><Relationship Id="rId4"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3" Type="http://schemas.openxmlformats.org/officeDocument/2006/relationships/hyperlink" Target="http://www.empulia.it/gaqsi/B_LISTINO/Forms/AllItems.aspx?RootFolder=%2Fgaqsi%2FB%5FLISTINO%2F25%20%2D%20Smartphone%20con%20sistema%20operativo%20iOS%2FSERVIZI%20INFORMATICI&amp;FolderCTID=0x0120003B70673182A0C34E8A03396ED8D5E397&amp;View=%7b363CD3DC-7042-4883-AC" TargetMode="External"/><Relationship Id="rId2" Type="http://schemas.openxmlformats.org/officeDocument/2006/relationships/hyperlink" Target="http://www.empulia.it/gaqsi/B_LISTINO/Forms/AllItems.aspx?RootFolder=%2Fgaqsi%2FB%5FLISTINO%2F25%20%2D%20Smartphone%20con%20sistema%20operativo%20iOS%2FSIELTE&amp;FolderCTID=0x0120003B70673182A0C34E8A03396ED8D5E397&amp;View=%7b363CD3DC-7042-4883-ACB0-041E2558F2E2" TargetMode="External"/><Relationship Id="rId1" Type="http://schemas.openxmlformats.org/officeDocument/2006/relationships/hyperlink" Target="http://www.empulia.it/gaqsi/B_LISTINO/Forms/AllItems.aspx?RootFolder=%2Fgaqsi%2FB%5FLISTINO%2F25%20%2D%20Smartphone%20con%20sistema%20operativo%20iOS%2FINGRAM&amp;FolderCTID=0x0120003B70673182A0C34E8A03396ED8D5E397&amp;View=%7b363CD3DC-7042-4883-ACB0-041E2558F2E2" TargetMode="External"/><Relationship Id="rId4"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3" Type="http://schemas.openxmlformats.org/officeDocument/2006/relationships/hyperlink" Target="http://www.empulia.it/gaqsi/B_LISTINO/Forms/AllItems.aspx?RootFolder=%2Fgaqsi%2FB%5FLISTINO%2F26%20%2D%20Smartphone%20con%20sistema%20operativo%20Windows%2FSERVIZI%20INFORMATICI&amp;FolderCTID=0x0120003B70673182A0C34E8A03396ED8D5E397&amp;View=%7b363CD3DC-7042-488" TargetMode="External"/><Relationship Id="rId2" Type="http://schemas.openxmlformats.org/officeDocument/2006/relationships/hyperlink" Target="http://www.empulia.it/gaqsi/B_LISTINO/Forms/AllItems.aspx?RootFolder=%2Fgaqsi%2FB%5FLISTINO%2F26%20%2D%20Smartphone%20con%20sistema%20operativo%20Windows%2FSIELTE&amp;FolderCTID=0x0120003B70673182A0C34E8A03396ED8D5E397&amp;View=%7b363CD3DC-7042-4883-ACB0-041E2558" TargetMode="External"/><Relationship Id="rId1" Type="http://schemas.openxmlformats.org/officeDocument/2006/relationships/hyperlink" Target="http://www.empulia.it/gaqsi/B_LISTINO/Forms/AllItems.aspx?RootFolder=%2Fgaqsi%2FB%5FLISTINO%2F26%20%2D%20Smartphone%20con%20sistema%20operativo%20Windows%2FINGRAM&amp;FolderCTID=0x0120003B70673182A0C34E8A03396ED8D5E397&amp;View=%7b363CD3DC-7042-4883-ACB0-041E2558" TargetMode="External"/><Relationship Id="rId4"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3" Type="http://schemas.openxmlformats.org/officeDocument/2006/relationships/hyperlink" Target="http://www.empulia.it/gaqsi/B_LISTINO/Forms/AllItems.aspx?RootFolder=%2Fgaqsi%2FB%5FLISTINO%2F27%20%2D%20Staccabile%20%28ultrabook%29%2012%2FSERVIZI%20INFORMATICI&amp;FolderCTID=0x0120003B70673182A0C34E8A03396ED8D5E397&amp;View=%7b363CD3DC-7042-4883-ACB0-041E2558" TargetMode="External"/><Relationship Id="rId2" Type="http://schemas.openxmlformats.org/officeDocument/2006/relationships/hyperlink" Target="http://www.empulia.it/gaqsi/B_LISTINO/Forms/AllItems.aspx?RootFolder=%2Fgaqsi%2FB%5FLISTINO%2F27%20%2D%20Staccabile%20%28ultrabook%29%2012%2FSIELTE&amp;FolderCTID=0x0120003B70673182A0C34E8A03396ED8D5E397&amp;View=%7b363CD3DC-7042-4883-ACB0-041E2558F2E2%7d" TargetMode="External"/><Relationship Id="rId1" Type="http://schemas.openxmlformats.org/officeDocument/2006/relationships/hyperlink" Target="http://www.empulia.it/gaqsi/B_LISTINO/Forms/AllItems.aspx?RootFolder=%2Fgaqsi%2FB%5FLISTINO%2F27%20%2D%20Staccabile%20%28ultrabook%29%2012%2FINGRAM&amp;FolderCTID=0x0120003B70673182A0C34E8A03396ED8D5E397&amp;View=%7b363CD3DC-7042-4883-ACB0-041E2558F2E2%7d" TargetMode="External"/><Relationship Id="rId4"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3" Type="http://schemas.openxmlformats.org/officeDocument/2006/relationships/hyperlink" Target="http://www.empulia.it/gaqsi/B_LISTINO/Forms/AllItems.aspx?RootFolder=%2Fgaqsi%2FB%5FLISTINO%2F28%20%2D%20Stampante%20A4%20b%20n%20%2D%20f%20r%20%28no%20laser%29%2FSERVIZI%20INFORMATICI&amp;FolderCTID=0x0120003B70673182A0C34E8A03396ED8D5E397&amp;View=%7b363CD3DC-7" TargetMode="External"/><Relationship Id="rId2" Type="http://schemas.openxmlformats.org/officeDocument/2006/relationships/hyperlink" Target="http://www.empulia.it/gaqsi/B_LISTINO/Forms/AllItems.aspx?RootFolder=%2Fgaqsi%2FB%5FLISTINO%2F28%20%2D%20Stampante%20A4%20b%20n%20%2D%20f%20r%20%28no%20laser%29%2FSIELTE&amp;FolderCTID=0x0120003B70673182A0C34E8A03396ED8D5E397&amp;View=%7b363CD3DC-7042-4883-ACB0-0" TargetMode="External"/><Relationship Id="rId1" Type="http://schemas.openxmlformats.org/officeDocument/2006/relationships/hyperlink" Target="http://www.empulia.it/gaqsi/B_LISTINO/Forms/AllItems.aspx?RootFolder=%2Fgaqsi%2FB%5FLISTINO%2F28%20%2D%20Stampante%20A4%20b%20n%20%2D%20f%20r%20%28no%20laser%29%2FINGRAM&amp;FolderCTID=0x0120003B70673182A0C34E8A03396ED8D5E397&amp;View=%7b363CD3DC-7042-4883-ACB0-0" TargetMode="External"/><Relationship Id="rId4"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3" Type="http://schemas.openxmlformats.org/officeDocument/2006/relationships/hyperlink" Target="http://www.empulia.it/gaqsi/B_LISTINO/Forms/AllItems.aspx?RootFolder=%2Fgaqsi%2FB%5FLISTINO%2F29%20%2D%20Stampante%20A4%20color%20laser%2FSIELTE&amp;FolderCTID=0x0120003B70673182A0C34E8A03396ED8D5E397&amp;View=%7b363CD3DC-7042-4883-ACB0-041E2558F2E2%7d" TargetMode="External"/><Relationship Id="rId2" Type="http://schemas.openxmlformats.org/officeDocument/2006/relationships/hyperlink" Target="http://www.empulia.it/gaqsi/B_LISTINO/Forms/AllItems.aspx?RootFolder=%2Fgaqsi%2FB%5FLISTINO%2F29%20%2D%20Stampante%20A4%20color%20laser%2FSERVIZI%20INFORMATICI&amp;FolderCTID=0x0120003B70673182A0C34E8A03396ED8D5E397&amp;View=%7b363CD3DC-7042-4883-ACB0-041E2558F2E" TargetMode="External"/><Relationship Id="rId1" Type="http://schemas.openxmlformats.org/officeDocument/2006/relationships/hyperlink" Target="http://www.empulia.it/gaqsi/B_LISTINO/Forms/AllItems.aspx?RootFolder=%2Fgaqsi%2FB%5FLISTINO%2F29%20%2D%20Stampante%20A4%20color%20laser%2FINGRAM&amp;FolderCTID=0x0120003B70673182A0C34E8A03396ED8D5E397&amp;View=%7b363CD3DC-7042-4883-ACB0-041E2558F2E2%7d" TargetMode="External"/><Relationship Id="rId4"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3" Type="http://schemas.openxmlformats.org/officeDocument/2006/relationships/hyperlink" Target="http://www.empulia.it/gaqsi/B_LISTINO/Forms/AllItems.aspx?RootFolder=%2Fgaqsi%2FB%5FLISTINO%2F30%20%2D%20Stampante%20Laser%20Colori%20A3%20f%20r%2FSERVIZI%20INFORMATICI&amp;FolderCTID=0x0120003B70673182A0C34E8A03396ED8D5E397&amp;View=%7b363CD3DC-7042-4883-ACB0-04" TargetMode="External"/><Relationship Id="rId2" Type="http://schemas.openxmlformats.org/officeDocument/2006/relationships/hyperlink" Target="http://www.empulia.it/gaqsi/B_LISTINO/Forms/AllItems.aspx?RootFolder=%2Fgaqsi%2FB%5FLISTINO%2F30%20%2D%20Stampante%20Laser%20Colori%20A3%20f%20r%2FSIELTE&amp;FolderCTID=0x0120003B70673182A0C34E8A03396ED8D5E397&amp;View=%7b363CD3DC-7042-4883-ACB0-041E2558F2E2%7d" TargetMode="External"/><Relationship Id="rId1" Type="http://schemas.openxmlformats.org/officeDocument/2006/relationships/hyperlink" Target="http://www.empulia.it/gaqsi/B_LISTINO/Forms/AllItems.aspx?RootFolder=%2Fgaqsi%2FB%5FLISTINO%2F30%20%2D%20Stampante%20Laser%20Colori%20A3%20f%20r%2FINGRAM&amp;FolderCTID=0x0120003B70673182A0C34E8A03396ED8D5E397&amp;View=%7b363CD3DC-7042-4883-ACB0-041E2558F2E2%7d" TargetMode="External"/><Relationship Id="rId4"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3" Type="http://schemas.openxmlformats.org/officeDocument/2006/relationships/hyperlink" Target="http://www.empulia.it/gaqsi/B_LISTINO/Forms/AllItems.aspx?RootFolder=%2Fgaqsi%2FB%5FLISTINO%2F31%20%2D%20Stampante%20laser%20multifunzione%20B%20N%20A3%2FSIELTE&amp;FolderCTID=0x0120003B70673182A0C34E8A03396ED8D5E397&amp;View=%7b363CD3DC-7042-4883-ACB0-041E2558F2" TargetMode="External"/><Relationship Id="rId2" Type="http://schemas.openxmlformats.org/officeDocument/2006/relationships/hyperlink" Target="http://www.empulia.it/gaqsi/B_LISTINO/Forms/AllItems.aspx?RootFolder=%2Fgaqsi%2FB%5FLISTINO%2F31%20%2D%20Stampante%20laser%20multifunzione%20B%20N%20A3%2FSERVIZI%20INFORMATICI&amp;FolderCTID=0x0120003B70673182A0C34E8A03396ED8D5E397&amp;View=%7b363CD3DC-7042-4883-" TargetMode="External"/><Relationship Id="rId1" Type="http://schemas.openxmlformats.org/officeDocument/2006/relationships/hyperlink" Target="http://www.empulia.it/gaqsi/B_LISTINO/Forms/AllItems.aspx?RootFolder=%2Fgaqsi%2FB%5FLISTINO%2F31%20%2D%20Stampante%20laser%20multifunzione%20B%20N%20A3&amp;FolderCTID=0x0120003B70673182A0C34E8A03396ED8D5E397&amp;View=%7b363CD3DC-7042-4883-ACB0-041E2558F2E2%7d" TargetMode="External"/><Relationship Id="rId4"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3" Type="http://schemas.openxmlformats.org/officeDocument/2006/relationships/hyperlink" Target="http://www.empulia.it/gaqsi/B_LISTINO/Forms/AllItems.aspx?RootFolder=%2Fgaqsi%2FB%5FLISTINO%2F32%20%2D%20Tablet%20Android%2FSERVIZI%20INFORMATICI&amp;FolderCTID=0x0120003B70673182A0C34E8A03396ED8D5E397&amp;View=%7b363CD3DC-7042-4883-ACB0-041E2558F2E2%7d" TargetMode="External"/><Relationship Id="rId2" Type="http://schemas.openxmlformats.org/officeDocument/2006/relationships/hyperlink" Target="http://www.empulia.it/gaqsi/B_LISTINO/Forms/AllItems.aspx?RootFolder=%2Fgaqsi%2FB%5FLISTINO%2F32%20%2D%20Tablet%20Android%2FSIELTE&amp;FolderCTID=0x0120003B70673182A0C34E8A03396ED8D5E397&amp;View=%7b363CD3DC-7042-4883-ACB0-041E2558F2E2%7d" TargetMode="External"/><Relationship Id="rId1" Type="http://schemas.openxmlformats.org/officeDocument/2006/relationships/hyperlink" Target="http://www.empulia.it/gaqsi/B_LISTINO/Forms/AllItems.aspx?RootFolder=%2Fgaqsi%2FB%5FLISTINO%2F32%20%2D%20Tablet%20Android%2FINGRAM&amp;FolderCTID=0x0120003B70673182A0C34E8A03396ED8D5E397&amp;View=%7b363CD3DC-7042-4883-ACB0-041E2558F2E2%7d" TargetMode="External"/><Relationship Id="rId4"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3" Type="http://schemas.openxmlformats.org/officeDocument/2006/relationships/hyperlink" Target="http://www.empulia.it/gaqsi/B_LISTINO/Forms/AllItems.aspx?RootFolder=%2Fgaqsi%2FB%5FLISTINO%2F33%20%2D%20Tablet%20iOS%2FSERVIZI%20INFORMATICI&amp;FolderCTID=0x0120003B70673182A0C34E8A03396ED8D5E397&amp;View=%7b363CD3DC-7042-4883-ACB0-041E2558F2E2%7d" TargetMode="External"/><Relationship Id="rId2" Type="http://schemas.openxmlformats.org/officeDocument/2006/relationships/hyperlink" Target="http://www.empulia.it/gaqsi/B_LISTINO/Forms/AllItems.aspx?RootFolder=%2Fgaqsi%2FB%5FLISTINO%2F33%20%2D%20Tablet%20iOS%2FSIELTE&amp;FolderCTID=0x0120003B70673182A0C34E8A03396ED8D5E397&amp;View=%7b363CD3DC-7042-4883-ACB0-041E2558F2E2%7d" TargetMode="External"/><Relationship Id="rId1" Type="http://schemas.openxmlformats.org/officeDocument/2006/relationships/hyperlink" Target="http://www.empulia.it/gaqsi/B_LISTINO/Forms/AllItems.aspx?RootFolder=%2Fgaqsi%2FB%5FLISTINO%2F33%20%2D%20Tablet%20iOS%2FINGRAM&amp;FolderCTID=0x0120003B70673182A0C34E8A03396ED8D5E397&amp;View=%7b363CD3DC-7042-4883-ACB0-041E2558F2E2%7d" TargetMode="External"/><Relationship Id="rId4"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3" Type="http://schemas.openxmlformats.org/officeDocument/2006/relationships/hyperlink" Target="http://www.empulia.it/gaqsi/B_LISTINO/Forms/AllItems.aspx?RootFolder=%2Fgaqsi%2FB%5FLISTINO%2F34%20%2D%20Videoproiettore%20per%20computer%2FSERVIZI%20INFORMATICI&amp;FolderCTID=0x0120003B70673182A0C34E8A03396ED8D5E397&amp;View=%7b363CD3DC-7042-4883-ACB0-041E2558F" TargetMode="External"/><Relationship Id="rId2" Type="http://schemas.openxmlformats.org/officeDocument/2006/relationships/hyperlink" Target="http://www.empulia.it/gaqsi/B_LISTINO/Forms/AllItems.aspx?RootFolder=%2Fgaqsi%2FB%5FLISTINO%2F34%20%2D%20Videoproiettore%20per%20computer%2FSIELTE&amp;FolderCTID=0x0120003B70673182A0C34E8A03396ED8D5E397&amp;View=%7b363CD3DC-7042-4883-ACB0-041E2558F2E2%7d" TargetMode="External"/><Relationship Id="rId1" Type="http://schemas.openxmlformats.org/officeDocument/2006/relationships/hyperlink" Target="http://www.empulia.it/gaqsi/B_LISTINO/Forms/AllItems.aspx?RootFolder=%2Fgaqsi%2FB%5FLISTINO%2F34%20%2D%20Videoproiettore%20per%20computer%2FINGRAM&amp;FolderCTID=0x0120003B70673182A0C34E8A03396ED8D5E397&amp;View=%7b363CD3DC-7042-4883-ACB0-041E2558F2E2%7d" TargetMode="External"/><Relationship Id="rId4"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3" Type="http://schemas.openxmlformats.org/officeDocument/2006/relationships/hyperlink" Target="http://www.empulia.it/gaqsi/B_LISTINO/Forms/AllItems.aspx?RootFolder=%2Fgaqsi%2FB%5FLISTINO%2F35%20%2D%20Videoproiettore%20portatile%20per%20computer%2FSIELTE&amp;FolderCTID=0x0120003B70673182A0C34E8A03396ED8D5E397&amp;View=%7b363CD3DC-7042-4883-ACB0-041E2558F2E2" TargetMode="External"/><Relationship Id="rId2" Type="http://schemas.openxmlformats.org/officeDocument/2006/relationships/hyperlink" Target="http://www.empulia.it/gaqsi/B_LISTINO/Forms/AllItems.aspx?RootFolder=%2Fgaqsi%2FB%5FLISTINO%2F35%20%2D%20Videoproiettore%20portatile%20per%20computer%2FSERVIZI%20INFORMATICI&amp;FolderCTID=0x0120003B70673182A0C34E8A03396ED8D5E397&amp;View=%7b363CD3DC-7042-4883-AC" TargetMode="External"/><Relationship Id="rId1" Type="http://schemas.openxmlformats.org/officeDocument/2006/relationships/hyperlink" Target="http://www.empulia.it/gaqsi/B_LISTINO/Forms/AllItems.aspx?RootFolder=%2Fgaqsi%2FB%5FLISTINO%2F35%20%2D%20Videoproiettore%20portatile%20per%20computer%2FINGRAM&amp;FolderCTID=0x0120003B70673182A0C34E8A03396ED8D5E397&amp;View=%7b363CD3DC-7042-4883-ACB0-041E2558F2E2" TargetMode="External"/><Relationship Id="rId4" Type="http://schemas.openxmlformats.org/officeDocument/2006/relationships/printerSettings" Target="../printerSettings/printerSettings4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oglio1">
    <tabColor rgb="FF009999"/>
    <pageSetUpPr fitToPage="1"/>
  </sheetPr>
  <dimension ref="A1:E78"/>
  <sheetViews>
    <sheetView showGridLines="0" showRowColHeaders="0" topLeftCell="A8" zoomScale="115" zoomScaleNormal="115" workbookViewId="0">
      <selection activeCell="F41" sqref="F41"/>
    </sheetView>
  </sheetViews>
  <sheetFormatPr defaultColWidth="9.140625" defaultRowHeight="12.75" x14ac:dyDescent="0.2"/>
  <cols>
    <col min="1" max="1" width="3.140625" style="77" customWidth="1"/>
    <col min="2" max="2" width="3.5703125" style="78" customWidth="1"/>
    <col min="3" max="3" width="9.140625" style="78"/>
    <col min="4" max="4" width="110.28515625" style="79" customWidth="1"/>
    <col min="5" max="5" width="4.140625" style="78" customWidth="1"/>
    <col min="6" max="16384" width="9.140625" style="78"/>
  </cols>
  <sheetData>
    <row r="1" spans="1:5" ht="13.5" thickBot="1" x14ac:dyDescent="0.25"/>
    <row r="2" spans="1:5" x14ac:dyDescent="0.2">
      <c r="A2" s="80"/>
      <c r="B2" s="140" t="s">
        <v>927</v>
      </c>
      <c r="C2" s="141"/>
      <c r="D2" s="141"/>
      <c r="E2" s="142"/>
    </row>
    <row r="3" spans="1:5" x14ac:dyDescent="0.2">
      <c r="A3" s="80"/>
      <c r="B3" s="143"/>
      <c r="C3" s="144"/>
      <c r="D3" s="144"/>
      <c r="E3" s="145"/>
    </row>
    <row r="4" spans="1:5" ht="184.15" customHeight="1" x14ac:dyDescent="0.2">
      <c r="B4" s="81"/>
      <c r="C4" s="82"/>
      <c r="D4" s="83" t="s">
        <v>930</v>
      </c>
      <c r="E4" s="84"/>
    </row>
    <row r="5" spans="1:5" ht="26.45" customHeight="1" x14ac:dyDescent="0.2">
      <c r="B5" s="81"/>
      <c r="C5" s="82"/>
      <c r="D5" s="85" t="s">
        <v>931</v>
      </c>
      <c r="E5" s="84"/>
    </row>
    <row r="6" spans="1:5" x14ac:dyDescent="0.2">
      <c r="B6" s="81"/>
      <c r="C6" s="82"/>
      <c r="D6" s="86"/>
      <c r="E6" s="84"/>
    </row>
    <row r="7" spans="1:5" ht="19.5" x14ac:dyDescent="0.3">
      <c r="B7" s="87"/>
      <c r="C7" s="88"/>
      <c r="D7" s="89" t="s">
        <v>935</v>
      </c>
      <c r="E7" s="84"/>
    </row>
    <row r="8" spans="1:5" ht="18.600000000000001" customHeight="1" x14ac:dyDescent="0.2">
      <c r="B8" s="81"/>
      <c r="C8" s="82"/>
      <c r="D8" s="139" t="s">
        <v>1074</v>
      </c>
      <c r="E8" s="84"/>
    </row>
    <row r="9" spans="1:5" x14ac:dyDescent="0.2">
      <c r="B9" s="81"/>
      <c r="C9" s="82"/>
      <c r="D9" s="139"/>
      <c r="E9" s="84"/>
    </row>
    <row r="10" spans="1:5" ht="163.9" customHeight="1" x14ac:dyDescent="0.2">
      <c r="B10" s="81"/>
      <c r="C10" s="82"/>
      <c r="D10" s="139"/>
      <c r="E10" s="84"/>
    </row>
    <row r="11" spans="1:5" x14ac:dyDescent="0.2">
      <c r="B11" s="81"/>
      <c r="C11" s="82"/>
      <c r="D11" s="90"/>
      <c r="E11" s="84"/>
    </row>
    <row r="12" spans="1:5" ht="13.5" thickBot="1" x14ac:dyDescent="0.25">
      <c r="B12" s="91"/>
      <c r="C12" s="92"/>
      <c r="D12" s="93"/>
      <c r="E12" s="94"/>
    </row>
    <row r="52" spans="4:4" ht="34.5" x14ac:dyDescent="0.2">
      <c r="D52" s="100" t="s">
        <v>938</v>
      </c>
    </row>
    <row r="55" spans="4:4" ht="90" x14ac:dyDescent="0.2">
      <c r="D55" s="102" t="s">
        <v>940</v>
      </c>
    </row>
    <row r="57" spans="4:4" ht="26.25" x14ac:dyDescent="0.2">
      <c r="D57" s="101" t="s">
        <v>939</v>
      </c>
    </row>
    <row r="75" spans="4:4" ht="18" x14ac:dyDescent="0.2">
      <c r="D75" s="103" t="s">
        <v>941</v>
      </c>
    </row>
    <row r="76" spans="4:4" ht="18" x14ac:dyDescent="0.2">
      <c r="D76" s="103" t="s">
        <v>942</v>
      </c>
    </row>
    <row r="77" spans="4:4" ht="18" x14ac:dyDescent="0.2">
      <c r="D77" s="103" t="s">
        <v>943</v>
      </c>
    </row>
    <row r="78" spans="4:4" ht="18" x14ac:dyDescent="0.2">
      <c r="D78" s="103" t="s">
        <v>944</v>
      </c>
    </row>
  </sheetData>
  <mergeCells count="2">
    <mergeCell ref="D8:D10"/>
    <mergeCell ref="B2:E3"/>
  </mergeCells>
  <phoneticPr fontId="20" type="noConversion"/>
  <printOptions horizontalCentered="1" verticalCentered="1"/>
  <pageMargins left="0.70866141732283472" right="0.70866141732283472" top="0.74803149606299213" bottom="0.74803149606299213" header="0.31496062992125984" footer="0.31496062992125984"/>
  <pageSetup paperSize="9" firstPageNumber="0"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4" tint="-0.249977111117893"/>
    <pageSetUpPr fitToPage="1"/>
  </sheetPr>
  <dimension ref="A1:L126"/>
  <sheetViews>
    <sheetView zoomScale="85" zoomScaleNormal="85" workbookViewId="0">
      <selection activeCell="B35" sqref="B35:J35"/>
    </sheetView>
  </sheetViews>
  <sheetFormatPr defaultColWidth="9.140625" defaultRowHeight="11.25" x14ac:dyDescent="0.2"/>
  <cols>
    <col min="1" max="1" width="8.28515625" style="1" customWidth="1"/>
    <col min="2" max="2" width="6.85546875" style="1" customWidth="1"/>
    <col min="3" max="3" width="14.85546875" style="1" customWidth="1"/>
    <col min="4" max="4" width="15.85546875" style="1" customWidth="1"/>
    <col min="5" max="5" width="8.140625" style="1" customWidth="1"/>
    <col min="6" max="6" width="6.5703125" style="1" customWidth="1"/>
    <col min="7" max="7" width="10.42578125" style="1" customWidth="1"/>
    <col min="8" max="8" width="11" style="1" customWidth="1"/>
    <col min="9" max="9" width="12.5703125" style="1" customWidth="1"/>
    <col min="10" max="10" width="9.7109375" style="1" customWidth="1"/>
    <col min="11" max="11" width="17.28515625" style="1" customWidth="1"/>
    <col min="12" max="12" width="12.5703125" style="1" customWidth="1"/>
    <col min="13" max="13" width="5.7109375" style="1" customWidth="1"/>
    <col min="14" max="16384" width="9.140625" style="1"/>
  </cols>
  <sheetData>
    <row r="1" spans="1:12" ht="16.5" customHeight="1" thickBot="1" x14ac:dyDescent="0.25">
      <c r="A1" s="189" t="s">
        <v>50</v>
      </c>
      <c r="B1" s="189"/>
      <c r="C1" s="189"/>
      <c r="D1" s="189"/>
      <c r="E1" s="189"/>
      <c r="F1" s="189"/>
      <c r="G1" s="189"/>
      <c r="H1" s="189"/>
      <c r="I1" s="189"/>
      <c r="J1" s="189"/>
      <c r="K1" s="189"/>
      <c r="L1" s="189"/>
    </row>
    <row r="2" spans="1:12" ht="15.75" customHeight="1" thickBot="1" x14ac:dyDescent="0.25">
      <c r="A2" s="189"/>
      <c r="B2" s="189"/>
      <c r="C2" s="189"/>
      <c r="D2" s="189"/>
      <c r="E2" s="189"/>
      <c r="F2" s="189"/>
      <c r="G2" s="189"/>
      <c r="H2" s="189"/>
      <c r="I2" s="189"/>
      <c r="J2" s="189"/>
      <c r="K2" s="189"/>
      <c r="L2" s="189"/>
    </row>
    <row r="3" spans="1:12" ht="5.25" customHeight="1" thickBot="1" x14ac:dyDescent="0.25">
      <c r="A3" s="189"/>
      <c r="B3" s="189"/>
      <c r="C3" s="189"/>
      <c r="D3" s="189"/>
      <c r="E3" s="189"/>
      <c r="F3" s="189"/>
      <c r="G3" s="189"/>
      <c r="H3" s="189"/>
      <c r="I3" s="189"/>
      <c r="J3" s="189"/>
      <c r="K3" s="189"/>
      <c r="L3" s="189"/>
    </row>
    <row r="4" spans="1:12" ht="12.75" hidden="1" customHeight="1" thickBot="1" x14ac:dyDescent="0.25">
      <c r="A4" s="189"/>
      <c r="B4" s="189"/>
      <c r="C4" s="189"/>
      <c r="D4" s="189"/>
      <c r="E4" s="189"/>
      <c r="F4" s="189"/>
      <c r="G4" s="189"/>
      <c r="H4" s="189"/>
      <c r="I4" s="189"/>
      <c r="J4" s="189"/>
      <c r="K4" s="189"/>
      <c r="L4" s="189"/>
    </row>
    <row r="5" spans="1:12" ht="13.5" customHeight="1" x14ac:dyDescent="0.2">
      <c r="A5" s="59"/>
      <c r="B5" s="60"/>
      <c r="C5" s="60"/>
      <c r="D5" s="60"/>
      <c r="E5" s="60"/>
      <c r="F5" s="60"/>
      <c r="G5" s="60"/>
      <c r="H5" s="60"/>
      <c r="I5" s="60"/>
      <c r="J5" s="60"/>
      <c r="K5" s="60"/>
      <c r="L5" s="61"/>
    </row>
    <row r="6" spans="1:12" ht="15.75" thickBot="1" x14ac:dyDescent="0.25">
      <c r="A6" s="59"/>
      <c r="B6" s="60"/>
      <c r="C6" s="200" t="s">
        <v>928</v>
      </c>
      <c r="D6" s="200"/>
      <c r="E6" s="200"/>
      <c r="F6" s="62"/>
      <c r="G6" s="62"/>
      <c r="H6" s="62"/>
      <c r="I6" s="62"/>
      <c r="J6" s="62"/>
      <c r="K6" s="62"/>
      <c r="L6" s="63"/>
    </row>
    <row r="7" spans="1:12" ht="15.75" thickBot="1" x14ac:dyDescent="0.25">
      <c r="A7" s="59"/>
      <c r="B7" s="60"/>
      <c r="C7" s="190"/>
      <c r="D7" s="190"/>
      <c r="E7" s="190"/>
      <c r="F7" s="190"/>
      <c r="G7" s="190"/>
      <c r="H7" s="190"/>
      <c r="I7" s="190"/>
      <c r="J7" s="190"/>
      <c r="K7" s="62"/>
      <c r="L7" s="63"/>
    </row>
    <row r="8" spans="1:12" ht="15" x14ac:dyDescent="0.2">
      <c r="A8" s="59"/>
      <c r="B8" s="60"/>
      <c r="C8" s="62"/>
      <c r="D8" s="62"/>
      <c r="E8" s="62"/>
      <c r="F8" s="62"/>
      <c r="G8" s="62"/>
      <c r="H8" s="62"/>
      <c r="I8" s="62"/>
      <c r="J8" s="62"/>
      <c r="K8" s="62"/>
      <c r="L8" s="63"/>
    </row>
    <row r="9" spans="1:12" ht="27" customHeight="1" thickBot="1" x14ac:dyDescent="0.25">
      <c r="A9" s="59"/>
      <c r="B9" s="60"/>
      <c r="C9" s="199" t="s">
        <v>929</v>
      </c>
      <c r="D9" s="199"/>
      <c r="E9" s="199"/>
      <c r="F9" s="199"/>
      <c r="G9" s="199"/>
      <c r="H9" s="62"/>
      <c r="I9" s="62"/>
      <c r="J9" s="62"/>
      <c r="K9" s="60"/>
      <c r="L9" s="61"/>
    </row>
    <row r="10" spans="1:12" ht="13.5" thickBot="1" x14ac:dyDescent="0.25">
      <c r="A10" s="59"/>
      <c r="B10" s="60"/>
      <c r="C10" s="64" t="s">
        <v>0</v>
      </c>
      <c r="D10" s="191"/>
      <c r="E10" s="191"/>
      <c r="F10" s="191"/>
      <c r="G10" s="191"/>
      <c r="H10" s="191"/>
      <c r="I10" s="191"/>
      <c r="J10" s="191"/>
      <c r="K10" s="60"/>
      <c r="L10" s="61"/>
    </row>
    <row r="11" spans="1:12" ht="13.5" thickBot="1" x14ac:dyDescent="0.25">
      <c r="A11" s="59"/>
      <c r="B11" s="60"/>
      <c r="C11" s="64" t="s">
        <v>1</v>
      </c>
      <c r="D11" s="192"/>
      <c r="E11" s="192"/>
      <c r="F11" s="192"/>
      <c r="G11" s="192"/>
      <c r="H11" s="192"/>
      <c r="I11" s="192"/>
      <c r="J11" s="192"/>
      <c r="K11" s="60"/>
      <c r="L11" s="61"/>
    </row>
    <row r="12" spans="1:12" ht="13.5" thickBot="1" x14ac:dyDescent="0.25">
      <c r="A12" s="59"/>
      <c r="B12" s="60"/>
      <c r="C12" s="64" t="s">
        <v>2</v>
      </c>
      <c r="D12" s="191"/>
      <c r="E12" s="191"/>
      <c r="F12" s="191"/>
      <c r="G12" s="191"/>
      <c r="H12" s="191"/>
      <c r="I12" s="191"/>
      <c r="J12" s="191"/>
      <c r="K12" s="60"/>
      <c r="L12" s="61"/>
    </row>
    <row r="13" spans="1:12" ht="13.5" thickBot="1" x14ac:dyDescent="0.25">
      <c r="A13" s="59"/>
      <c r="B13" s="60"/>
      <c r="C13" s="64" t="s">
        <v>3</v>
      </c>
      <c r="D13" s="191"/>
      <c r="E13" s="191"/>
      <c r="F13" s="191"/>
      <c r="G13" s="191"/>
      <c r="H13" s="191"/>
      <c r="I13" s="191"/>
      <c r="J13" s="191"/>
      <c r="K13" s="60"/>
      <c r="L13" s="61"/>
    </row>
    <row r="14" spans="1:12" ht="13.5" thickBot="1" x14ac:dyDescent="0.25">
      <c r="A14" s="59"/>
      <c r="B14" s="60"/>
      <c r="C14" s="64" t="s">
        <v>4</v>
      </c>
      <c r="D14" s="191"/>
      <c r="E14" s="191"/>
      <c r="F14" s="191"/>
      <c r="G14" s="191"/>
      <c r="H14" s="191"/>
      <c r="I14" s="191"/>
      <c r="J14" s="191"/>
      <c r="K14" s="60"/>
      <c r="L14" s="61"/>
    </row>
    <row r="15" spans="1:12" ht="15.75" thickBot="1" x14ac:dyDescent="0.25">
      <c r="A15" s="65"/>
      <c r="B15" s="66"/>
      <c r="C15" s="67"/>
      <c r="D15" s="67"/>
      <c r="E15" s="67"/>
      <c r="F15" s="67"/>
      <c r="G15" s="67"/>
      <c r="H15" s="67"/>
      <c r="I15" s="67"/>
      <c r="J15" s="67"/>
      <c r="K15" s="67"/>
      <c r="L15" s="68"/>
    </row>
    <row r="16" spans="1:12" ht="15.75" thickBot="1" x14ac:dyDescent="0.25">
      <c r="A16" s="69"/>
      <c r="B16" s="69"/>
      <c r="C16" s="70"/>
      <c r="D16" s="70"/>
      <c r="E16" s="70"/>
      <c r="F16" s="70"/>
      <c r="G16" s="70"/>
      <c r="H16" s="70"/>
      <c r="I16" s="70"/>
      <c r="J16" s="70"/>
      <c r="K16" s="70"/>
      <c r="L16" s="70"/>
    </row>
    <row r="17" spans="1:12" x14ac:dyDescent="0.2">
      <c r="A17" s="71"/>
      <c r="B17" s="72"/>
      <c r="C17" s="72"/>
      <c r="D17" s="72"/>
      <c r="E17" s="72"/>
      <c r="F17" s="72"/>
      <c r="G17" s="72"/>
      <c r="H17" s="72"/>
      <c r="I17" s="72"/>
      <c r="J17" s="72"/>
      <c r="K17" s="72"/>
      <c r="L17" s="73"/>
    </row>
    <row r="18" spans="1:12" x14ac:dyDescent="0.2">
      <c r="A18" s="59"/>
      <c r="B18" s="60"/>
      <c r="C18" s="60"/>
      <c r="D18" s="60"/>
      <c r="E18" s="60"/>
      <c r="F18" s="60"/>
      <c r="G18" s="60"/>
      <c r="H18" s="60"/>
      <c r="I18" s="60"/>
      <c r="J18" s="60"/>
      <c r="K18" s="60"/>
      <c r="L18" s="61"/>
    </row>
    <row r="19" spans="1:12" ht="15" x14ac:dyDescent="0.2">
      <c r="A19" s="59"/>
      <c r="B19" s="74" t="s">
        <v>5</v>
      </c>
      <c r="C19" s="60"/>
      <c r="D19" s="60"/>
      <c r="E19" s="60"/>
      <c r="F19" s="60"/>
      <c r="G19" s="60"/>
      <c r="H19" s="60"/>
      <c r="I19" s="60"/>
      <c r="J19" s="60"/>
      <c r="K19" s="60"/>
      <c r="L19" s="61"/>
    </row>
    <row r="20" spans="1:12" ht="12" thickBot="1" x14ac:dyDescent="0.25">
      <c r="A20" s="59"/>
      <c r="B20" s="60"/>
      <c r="C20" s="60"/>
      <c r="D20" s="60"/>
      <c r="E20" s="60"/>
      <c r="F20" s="60"/>
      <c r="G20" s="60"/>
      <c r="H20" s="60"/>
      <c r="I20" s="60"/>
      <c r="J20" s="60"/>
      <c r="K20" s="60"/>
      <c r="L20" s="61"/>
    </row>
    <row r="21" spans="1:12" ht="11.25" customHeight="1" x14ac:dyDescent="0.2">
      <c r="A21" s="59"/>
      <c r="B21" s="60"/>
      <c r="C21" s="202"/>
      <c r="D21" s="203"/>
      <c r="E21" s="203"/>
      <c r="F21" s="203"/>
      <c r="G21" s="203"/>
      <c r="H21" s="203"/>
      <c r="I21" s="203"/>
      <c r="J21" s="203"/>
      <c r="K21" s="204"/>
      <c r="L21" s="127"/>
    </row>
    <row r="22" spans="1:12" ht="11.25" customHeight="1" x14ac:dyDescent="0.2">
      <c r="A22" s="59"/>
      <c r="B22" s="60"/>
      <c r="C22" s="205"/>
      <c r="D22" s="206"/>
      <c r="E22" s="206"/>
      <c r="F22" s="206"/>
      <c r="G22" s="206"/>
      <c r="H22" s="206"/>
      <c r="I22" s="206"/>
      <c r="J22" s="206"/>
      <c r="K22" s="207"/>
      <c r="L22" s="127"/>
    </row>
    <row r="23" spans="1:12" ht="11.25" customHeight="1" x14ac:dyDescent="0.2">
      <c r="A23" s="59"/>
      <c r="B23" s="60"/>
      <c r="C23" s="205"/>
      <c r="D23" s="206"/>
      <c r="E23" s="206"/>
      <c r="F23" s="206"/>
      <c r="G23" s="206"/>
      <c r="H23" s="206"/>
      <c r="I23" s="206"/>
      <c r="J23" s="206"/>
      <c r="K23" s="207"/>
      <c r="L23" s="127"/>
    </row>
    <row r="24" spans="1:12" ht="11.25" customHeight="1" x14ac:dyDescent="0.2">
      <c r="A24" s="59"/>
      <c r="B24" s="60"/>
      <c r="C24" s="205"/>
      <c r="D24" s="206"/>
      <c r="E24" s="206"/>
      <c r="F24" s="206"/>
      <c r="G24" s="206"/>
      <c r="H24" s="206"/>
      <c r="I24" s="206"/>
      <c r="J24" s="206"/>
      <c r="K24" s="207"/>
      <c r="L24" s="127"/>
    </row>
    <row r="25" spans="1:12" ht="11.25" customHeight="1" x14ac:dyDescent="0.2">
      <c r="A25" s="59"/>
      <c r="B25" s="60"/>
      <c r="C25" s="205"/>
      <c r="D25" s="206"/>
      <c r="E25" s="206"/>
      <c r="F25" s="206"/>
      <c r="G25" s="206"/>
      <c r="H25" s="206"/>
      <c r="I25" s="206"/>
      <c r="J25" s="206"/>
      <c r="K25" s="207"/>
      <c r="L25" s="127"/>
    </row>
    <row r="26" spans="1:12" ht="11.25" customHeight="1" x14ac:dyDescent="0.2">
      <c r="A26" s="59"/>
      <c r="B26" s="60"/>
      <c r="C26" s="205"/>
      <c r="D26" s="206"/>
      <c r="E26" s="206"/>
      <c r="F26" s="206"/>
      <c r="G26" s="206"/>
      <c r="H26" s="206"/>
      <c r="I26" s="206"/>
      <c r="J26" s="206"/>
      <c r="K26" s="207"/>
      <c r="L26" s="127"/>
    </row>
    <row r="27" spans="1:12" ht="0.75" customHeight="1" x14ac:dyDescent="0.2">
      <c r="A27" s="59"/>
      <c r="B27" s="60"/>
      <c r="C27" s="205"/>
      <c r="D27" s="206"/>
      <c r="E27" s="206"/>
      <c r="F27" s="206"/>
      <c r="G27" s="206"/>
      <c r="H27" s="206"/>
      <c r="I27" s="206"/>
      <c r="J27" s="206"/>
      <c r="K27" s="207"/>
      <c r="L27" s="127"/>
    </row>
    <row r="28" spans="1:12" ht="12" hidden="1" customHeight="1" x14ac:dyDescent="0.2">
      <c r="A28" s="59"/>
      <c r="B28" s="60"/>
      <c r="C28" s="208"/>
      <c r="D28" s="209"/>
      <c r="E28" s="209"/>
      <c r="F28" s="209"/>
      <c r="G28" s="209"/>
      <c r="H28" s="209"/>
      <c r="I28" s="209"/>
      <c r="J28" s="209"/>
      <c r="K28" s="210"/>
      <c r="L28" s="127"/>
    </row>
    <row r="29" spans="1:12" ht="12" thickBot="1" x14ac:dyDescent="0.25">
      <c r="A29" s="65"/>
      <c r="B29" s="66"/>
      <c r="C29" s="66"/>
      <c r="D29" s="66"/>
      <c r="E29" s="66"/>
      <c r="F29" s="66"/>
      <c r="G29" s="66"/>
      <c r="H29" s="66"/>
      <c r="I29" s="66"/>
      <c r="J29" s="66"/>
      <c r="K29" s="66"/>
      <c r="L29" s="75"/>
    </row>
    <row r="30" spans="1:12" s="34" customFormat="1" ht="13.9" customHeight="1" thickBot="1" x14ac:dyDescent="0.25"/>
    <row r="31" spans="1:12" ht="15.6" customHeight="1" thickBot="1" x14ac:dyDescent="0.25"/>
    <row r="32" spans="1:12" ht="16.5" customHeight="1" thickBot="1" x14ac:dyDescent="0.25">
      <c r="A32" s="211" t="s">
        <v>937</v>
      </c>
      <c r="B32" s="211"/>
      <c r="C32" s="211"/>
      <c r="D32" s="211"/>
      <c r="E32" s="211"/>
      <c r="F32" s="211"/>
      <c r="G32" s="211"/>
      <c r="H32" s="211"/>
      <c r="I32" s="211"/>
      <c r="J32" s="211"/>
      <c r="K32" s="211"/>
      <c r="L32" s="211"/>
    </row>
    <row r="33" spans="1:12" ht="12.75" customHeight="1" thickBot="1" x14ac:dyDescent="0.25">
      <c r="A33" s="187" t="s">
        <v>6</v>
      </c>
      <c r="B33" s="193" t="s">
        <v>51</v>
      </c>
      <c r="C33" s="194"/>
      <c r="D33" s="194"/>
      <c r="E33" s="194"/>
      <c r="F33" s="194"/>
      <c r="G33" s="194"/>
      <c r="H33" s="194"/>
      <c r="I33" s="194"/>
      <c r="J33" s="195"/>
      <c r="K33" s="188" t="s">
        <v>936</v>
      </c>
      <c r="L33" s="186"/>
    </row>
    <row r="34" spans="1:12" ht="13.5" customHeight="1" thickBot="1" x14ac:dyDescent="0.25">
      <c r="A34" s="187"/>
      <c r="B34" s="196"/>
      <c r="C34" s="197"/>
      <c r="D34" s="197"/>
      <c r="E34" s="197"/>
      <c r="F34" s="197"/>
      <c r="G34" s="197"/>
      <c r="H34" s="197"/>
      <c r="I34" s="197"/>
      <c r="J34" s="198"/>
      <c r="K34" s="188"/>
      <c r="L34" s="186"/>
    </row>
    <row r="35" spans="1:12" s="2" customFormat="1" ht="34.9" customHeight="1" x14ac:dyDescent="0.2">
      <c r="A35" s="164">
        <v>1</v>
      </c>
      <c r="B35" s="185" t="s">
        <v>9</v>
      </c>
      <c r="C35" s="185"/>
      <c r="D35" s="185"/>
      <c r="E35" s="185"/>
      <c r="F35" s="185"/>
      <c r="G35" s="185"/>
      <c r="H35" s="185"/>
      <c r="I35" s="185"/>
      <c r="J35" s="185"/>
      <c r="K35" s="177"/>
      <c r="L35" s="201"/>
    </row>
    <row r="36" spans="1:12" s="2" customFormat="1" ht="34.9" customHeight="1" thickBot="1" x14ac:dyDescent="0.25">
      <c r="A36" s="184"/>
      <c r="B36" s="181" t="s">
        <v>1036</v>
      </c>
      <c r="C36" s="182"/>
      <c r="D36" s="182"/>
      <c r="E36" s="182"/>
      <c r="F36" s="182"/>
      <c r="G36" s="182"/>
      <c r="H36" s="182"/>
      <c r="I36" s="182"/>
      <c r="J36" s="183"/>
      <c r="K36" s="148"/>
      <c r="L36" s="201"/>
    </row>
    <row r="37" spans="1:12" s="2" customFormat="1" ht="34.9" customHeight="1" thickBot="1" x14ac:dyDescent="0.25">
      <c r="A37" s="35" t="s">
        <v>109</v>
      </c>
      <c r="B37" s="178" t="s">
        <v>1037</v>
      </c>
      <c r="C37" s="179"/>
      <c r="D37" s="179"/>
      <c r="E37" s="179"/>
      <c r="F37" s="179"/>
      <c r="G37" s="179"/>
      <c r="H37" s="179"/>
      <c r="I37" s="179"/>
      <c r="J37" s="180"/>
      <c r="K37" s="124"/>
      <c r="L37" s="121"/>
    </row>
    <row r="38" spans="1:12" s="2" customFormat="1" ht="34.9" customHeight="1" x14ac:dyDescent="0.2">
      <c r="A38" s="172">
        <v>2</v>
      </c>
      <c r="B38" s="155" t="s">
        <v>1038</v>
      </c>
      <c r="C38" s="156"/>
      <c r="D38" s="156"/>
      <c r="E38" s="156"/>
      <c r="F38" s="156"/>
      <c r="G38" s="156"/>
      <c r="H38" s="156"/>
      <c r="I38" s="156"/>
      <c r="J38" s="157"/>
      <c r="K38" s="177"/>
      <c r="L38" s="201"/>
    </row>
    <row r="39" spans="1:12" s="2" customFormat="1" ht="34.9" customHeight="1" thickBot="1" x14ac:dyDescent="0.25">
      <c r="A39" s="165"/>
      <c r="B39" s="181" t="s">
        <v>1036</v>
      </c>
      <c r="C39" s="182"/>
      <c r="D39" s="182"/>
      <c r="E39" s="182"/>
      <c r="F39" s="182"/>
      <c r="G39" s="182"/>
      <c r="H39" s="182"/>
      <c r="I39" s="182"/>
      <c r="J39" s="183"/>
      <c r="K39" s="148"/>
      <c r="L39" s="201"/>
    </row>
    <row r="40" spans="1:12" s="2" customFormat="1" ht="34.9" customHeight="1" thickBot="1" x14ac:dyDescent="0.25">
      <c r="A40" s="35" t="s">
        <v>110</v>
      </c>
      <c r="B40" s="178" t="s">
        <v>1037</v>
      </c>
      <c r="C40" s="179"/>
      <c r="D40" s="179"/>
      <c r="E40" s="179"/>
      <c r="F40" s="179"/>
      <c r="G40" s="179"/>
      <c r="H40" s="179"/>
      <c r="I40" s="179"/>
      <c r="J40" s="180"/>
      <c r="K40" s="131"/>
      <c r="L40" s="121"/>
    </row>
    <row r="41" spans="1:12" s="2" customFormat="1" ht="34.9" customHeight="1" x14ac:dyDescent="0.2">
      <c r="A41" s="164">
        <v>3</v>
      </c>
      <c r="B41" s="155" t="s">
        <v>1039</v>
      </c>
      <c r="C41" s="156"/>
      <c r="D41" s="156"/>
      <c r="E41" s="156"/>
      <c r="F41" s="156"/>
      <c r="G41" s="156"/>
      <c r="H41" s="156"/>
      <c r="I41" s="156"/>
      <c r="J41" s="157"/>
      <c r="K41" s="177"/>
      <c r="L41" s="146"/>
    </row>
    <row r="42" spans="1:12" s="2" customFormat="1" ht="34.9" customHeight="1" thickBot="1" x14ac:dyDescent="0.25">
      <c r="A42" s="165"/>
      <c r="B42" s="181" t="s">
        <v>1036</v>
      </c>
      <c r="C42" s="182"/>
      <c r="D42" s="182"/>
      <c r="E42" s="182"/>
      <c r="F42" s="182"/>
      <c r="G42" s="182"/>
      <c r="H42" s="182"/>
      <c r="I42" s="182"/>
      <c r="J42" s="183"/>
      <c r="K42" s="148"/>
      <c r="L42" s="146"/>
    </row>
    <row r="43" spans="1:12" s="2" customFormat="1" ht="34.9" customHeight="1" thickBot="1" x14ac:dyDescent="0.25">
      <c r="A43" s="35" t="s">
        <v>111</v>
      </c>
      <c r="B43" s="178" t="s">
        <v>1037</v>
      </c>
      <c r="C43" s="179"/>
      <c r="D43" s="179"/>
      <c r="E43" s="179"/>
      <c r="F43" s="179"/>
      <c r="G43" s="179"/>
      <c r="H43" s="179"/>
      <c r="I43" s="179"/>
      <c r="J43" s="180"/>
      <c r="K43" s="131"/>
      <c r="L43" s="121"/>
    </row>
    <row r="44" spans="1:12" s="2" customFormat="1" ht="34.9" customHeight="1" x14ac:dyDescent="0.2">
      <c r="A44" s="164">
        <v>4</v>
      </c>
      <c r="B44" s="155" t="s">
        <v>80</v>
      </c>
      <c r="C44" s="156"/>
      <c r="D44" s="156"/>
      <c r="E44" s="156"/>
      <c r="F44" s="156"/>
      <c r="G44" s="156"/>
      <c r="H44" s="156"/>
      <c r="I44" s="156"/>
      <c r="J44" s="157"/>
      <c r="K44" s="177"/>
      <c r="L44" s="146"/>
    </row>
    <row r="45" spans="1:12" s="2" customFormat="1" ht="34.9" customHeight="1" thickBot="1" x14ac:dyDescent="0.25">
      <c r="A45" s="165"/>
      <c r="B45" s="149" t="s">
        <v>1040</v>
      </c>
      <c r="C45" s="150"/>
      <c r="D45" s="150"/>
      <c r="E45" s="150"/>
      <c r="F45" s="150"/>
      <c r="G45" s="150"/>
      <c r="H45" s="150"/>
      <c r="I45" s="150"/>
      <c r="J45" s="151"/>
      <c r="K45" s="167"/>
      <c r="L45" s="146"/>
    </row>
    <row r="46" spans="1:12" s="2" customFormat="1" ht="34.9" customHeight="1" x14ac:dyDescent="0.2">
      <c r="A46" s="164">
        <v>5</v>
      </c>
      <c r="B46" s="155" t="s">
        <v>1041</v>
      </c>
      <c r="C46" s="156"/>
      <c r="D46" s="156"/>
      <c r="E46" s="156"/>
      <c r="F46" s="156"/>
      <c r="G46" s="156"/>
      <c r="H46" s="156"/>
      <c r="I46" s="156"/>
      <c r="J46" s="157"/>
      <c r="K46" s="166"/>
      <c r="L46" s="146"/>
    </row>
    <row r="47" spans="1:12" s="2" customFormat="1" ht="34.9" customHeight="1" thickBot="1" x14ac:dyDescent="0.25">
      <c r="A47" s="165"/>
      <c r="B47" s="149" t="s">
        <v>1040</v>
      </c>
      <c r="C47" s="150"/>
      <c r="D47" s="150"/>
      <c r="E47" s="150"/>
      <c r="F47" s="150"/>
      <c r="G47" s="150"/>
      <c r="H47" s="150"/>
      <c r="I47" s="150"/>
      <c r="J47" s="151"/>
      <c r="K47" s="167"/>
      <c r="L47" s="146"/>
    </row>
    <row r="48" spans="1:12" s="2" customFormat="1" ht="34.9" customHeight="1" x14ac:dyDescent="0.2">
      <c r="A48" s="164">
        <v>6</v>
      </c>
      <c r="B48" s="155" t="s">
        <v>1042</v>
      </c>
      <c r="C48" s="156"/>
      <c r="D48" s="156"/>
      <c r="E48" s="156"/>
      <c r="F48" s="156"/>
      <c r="G48" s="156"/>
      <c r="H48" s="156"/>
      <c r="I48" s="156"/>
      <c r="J48" s="157"/>
      <c r="K48" s="166"/>
      <c r="L48" s="146"/>
    </row>
    <row r="49" spans="1:12" s="2" customFormat="1" ht="34.9" customHeight="1" thickBot="1" x14ac:dyDescent="0.25">
      <c r="A49" s="165"/>
      <c r="B49" s="149" t="s">
        <v>1040</v>
      </c>
      <c r="C49" s="150"/>
      <c r="D49" s="150"/>
      <c r="E49" s="150"/>
      <c r="F49" s="150"/>
      <c r="G49" s="150"/>
      <c r="H49" s="150"/>
      <c r="I49" s="150"/>
      <c r="J49" s="151"/>
      <c r="K49" s="167"/>
      <c r="L49" s="146"/>
    </row>
    <row r="50" spans="1:12" s="2" customFormat="1" ht="34.9" customHeight="1" x14ac:dyDescent="0.2">
      <c r="A50" s="164">
        <v>7</v>
      </c>
      <c r="B50" s="173" t="s">
        <v>88</v>
      </c>
      <c r="C50" s="174"/>
      <c r="D50" s="174"/>
      <c r="E50" s="174"/>
      <c r="F50" s="174"/>
      <c r="G50" s="174"/>
      <c r="H50" s="174"/>
      <c r="I50" s="174"/>
      <c r="J50" s="175"/>
      <c r="K50" s="166"/>
      <c r="L50" s="146"/>
    </row>
    <row r="51" spans="1:12" s="2" customFormat="1" ht="34.9" customHeight="1" thickBot="1" x14ac:dyDescent="0.25">
      <c r="A51" s="165"/>
      <c r="B51" s="149" t="s">
        <v>1040</v>
      </c>
      <c r="C51" s="150"/>
      <c r="D51" s="150"/>
      <c r="E51" s="150"/>
      <c r="F51" s="150"/>
      <c r="G51" s="150"/>
      <c r="H51" s="150"/>
      <c r="I51" s="150"/>
      <c r="J51" s="151"/>
      <c r="K51" s="167"/>
      <c r="L51" s="146"/>
    </row>
    <row r="52" spans="1:12" s="2" customFormat="1" ht="34.9" customHeight="1" x14ac:dyDescent="0.2">
      <c r="A52" s="164">
        <v>8</v>
      </c>
      <c r="B52" s="155" t="s">
        <v>1043</v>
      </c>
      <c r="C52" s="156"/>
      <c r="D52" s="156"/>
      <c r="E52" s="156"/>
      <c r="F52" s="156"/>
      <c r="G52" s="156"/>
      <c r="H52" s="156"/>
      <c r="I52" s="156"/>
      <c r="J52" s="157"/>
      <c r="K52" s="166"/>
      <c r="L52" s="146"/>
    </row>
    <row r="53" spans="1:12" s="2" customFormat="1" ht="34.9" customHeight="1" thickBot="1" x14ac:dyDescent="0.25">
      <c r="A53" s="165"/>
      <c r="B53" s="149" t="s">
        <v>1040</v>
      </c>
      <c r="C53" s="150"/>
      <c r="D53" s="150"/>
      <c r="E53" s="150"/>
      <c r="F53" s="150"/>
      <c r="G53" s="150"/>
      <c r="H53" s="150"/>
      <c r="I53" s="150"/>
      <c r="J53" s="151"/>
      <c r="K53" s="167"/>
      <c r="L53" s="146"/>
    </row>
    <row r="54" spans="1:12" s="2" customFormat="1" ht="34.9" customHeight="1" x14ac:dyDescent="0.2">
      <c r="A54" s="164">
        <v>9</v>
      </c>
      <c r="B54" s="155" t="s">
        <v>86</v>
      </c>
      <c r="C54" s="156"/>
      <c r="D54" s="156"/>
      <c r="E54" s="156"/>
      <c r="F54" s="156"/>
      <c r="G54" s="156"/>
      <c r="H54" s="156"/>
      <c r="I54" s="156"/>
      <c r="J54" s="157"/>
      <c r="K54" s="166"/>
      <c r="L54" s="146"/>
    </row>
    <row r="55" spans="1:12" s="2" customFormat="1" ht="34.9" customHeight="1" thickBot="1" x14ac:dyDescent="0.25">
      <c r="A55" s="165"/>
      <c r="B55" s="149" t="s">
        <v>1040</v>
      </c>
      <c r="C55" s="150"/>
      <c r="D55" s="150"/>
      <c r="E55" s="150"/>
      <c r="F55" s="150"/>
      <c r="G55" s="150"/>
      <c r="H55" s="150"/>
      <c r="I55" s="150"/>
      <c r="J55" s="151"/>
      <c r="K55" s="167"/>
      <c r="L55" s="146"/>
    </row>
    <row r="56" spans="1:12" s="2" customFormat="1" ht="34.9" customHeight="1" x14ac:dyDescent="0.2">
      <c r="A56" s="164">
        <v>10</v>
      </c>
      <c r="B56" s="155" t="s">
        <v>85</v>
      </c>
      <c r="C56" s="156"/>
      <c r="D56" s="156"/>
      <c r="E56" s="156"/>
      <c r="F56" s="156"/>
      <c r="G56" s="156"/>
      <c r="H56" s="156"/>
      <c r="I56" s="156"/>
      <c r="J56" s="157"/>
      <c r="K56" s="166"/>
      <c r="L56" s="146"/>
    </row>
    <row r="57" spans="1:12" s="2" customFormat="1" ht="34.9" customHeight="1" thickBot="1" x14ac:dyDescent="0.25">
      <c r="A57" s="165"/>
      <c r="B57" s="149" t="s">
        <v>1040</v>
      </c>
      <c r="C57" s="150"/>
      <c r="D57" s="150"/>
      <c r="E57" s="150"/>
      <c r="F57" s="150"/>
      <c r="G57" s="150"/>
      <c r="H57" s="150"/>
      <c r="I57" s="150"/>
      <c r="J57" s="151"/>
      <c r="K57" s="167"/>
      <c r="L57" s="146"/>
    </row>
    <row r="58" spans="1:12" s="2" customFormat="1" ht="34.9" customHeight="1" x14ac:dyDescent="0.2">
      <c r="A58" s="164">
        <v>11</v>
      </c>
      <c r="B58" s="155" t="s">
        <v>84</v>
      </c>
      <c r="C58" s="156"/>
      <c r="D58" s="156"/>
      <c r="E58" s="156"/>
      <c r="F58" s="156"/>
      <c r="G58" s="156"/>
      <c r="H58" s="156"/>
      <c r="I58" s="156"/>
      <c r="J58" s="157"/>
      <c r="K58" s="166"/>
      <c r="L58" s="146"/>
    </row>
    <row r="59" spans="1:12" s="2" customFormat="1" ht="34.9" customHeight="1" thickBot="1" x14ac:dyDescent="0.25">
      <c r="A59" s="165"/>
      <c r="B59" s="149" t="s">
        <v>1040</v>
      </c>
      <c r="C59" s="150"/>
      <c r="D59" s="150"/>
      <c r="E59" s="150"/>
      <c r="F59" s="150"/>
      <c r="G59" s="150"/>
      <c r="H59" s="150"/>
      <c r="I59" s="150"/>
      <c r="J59" s="151"/>
      <c r="K59" s="167"/>
      <c r="L59" s="146"/>
    </row>
    <row r="60" spans="1:12" s="2" customFormat="1" ht="34.9" customHeight="1" x14ac:dyDescent="0.2">
      <c r="A60" s="164">
        <v>12</v>
      </c>
      <c r="B60" s="155" t="s">
        <v>1044</v>
      </c>
      <c r="C60" s="156"/>
      <c r="D60" s="156"/>
      <c r="E60" s="156"/>
      <c r="F60" s="156"/>
      <c r="G60" s="156"/>
      <c r="H60" s="156"/>
      <c r="I60" s="156"/>
      <c r="J60" s="157"/>
      <c r="K60" s="166"/>
      <c r="L60" s="146"/>
    </row>
    <row r="61" spans="1:12" s="2" customFormat="1" ht="34.9" customHeight="1" thickBot="1" x14ac:dyDescent="0.25">
      <c r="A61" s="165"/>
      <c r="B61" s="149" t="s">
        <v>1040</v>
      </c>
      <c r="C61" s="150"/>
      <c r="D61" s="150"/>
      <c r="E61" s="150"/>
      <c r="F61" s="150"/>
      <c r="G61" s="150"/>
      <c r="H61" s="150"/>
      <c r="I61" s="150"/>
      <c r="J61" s="151"/>
      <c r="K61" s="167"/>
      <c r="L61" s="146"/>
    </row>
    <row r="62" spans="1:12" s="2" customFormat="1" ht="34.9" customHeight="1" x14ac:dyDescent="0.2">
      <c r="A62" s="164">
        <v>13</v>
      </c>
      <c r="B62" s="155" t="s">
        <v>1045</v>
      </c>
      <c r="C62" s="156"/>
      <c r="D62" s="156"/>
      <c r="E62" s="156"/>
      <c r="F62" s="156"/>
      <c r="G62" s="156"/>
      <c r="H62" s="156"/>
      <c r="I62" s="156"/>
      <c r="J62" s="157"/>
      <c r="K62" s="166"/>
      <c r="L62" s="146"/>
    </row>
    <row r="63" spans="1:12" s="2" customFormat="1" ht="34.9" customHeight="1" thickBot="1" x14ac:dyDescent="0.25">
      <c r="A63" s="165"/>
      <c r="B63" s="149" t="s">
        <v>1040</v>
      </c>
      <c r="C63" s="150"/>
      <c r="D63" s="150"/>
      <c r="E63" s="150"/>
      <c r="F63" s="150"/>
      <c r="G63" s="150"/>
      <c r="H63" s="150"/>
      <c r="I63" s="150"/>
      <c r="J63" s="151"/>
      <c r="K63" s="167"/>
      <c r="L63" s="146"/>
    </row>
    <row r="64" spans="1:12" s="2" customFormat="1" ht="34.9" customHeight="1" x14ac:dyDescent="0.2">
      <c r="A64" s="164">
        <v>14</v>
      </c>
      <c r="B64" s="155" t="s">
        <v>1046</v>
      </c>
      <c r="C64" s="156"/>
      <c r="D64" s="156"/>
      <c r="E64" s="156"/>
      <c r="F64" s="156"/>
      <c r="G64" s="156"/>
      <c r="H64" s="156"/>
      <c r="I64" s="156"/>
      <c r="J64" s="157"/>
      <c r="K64" s="166"/>
      <c r="L64" s="146"/>
    </row>
    <row r="65" spans="1:12" s="2" customFormat="1" ht="34.9" customHeight="1" thickBot="1" x14ac:dyDescent="0.25">
      <c r="A65" s="176"/>
      <c r="B65" s="149" t="s">
        <v>1047</v>
      </c>
      <c r="C65" s="150"/>
      <c r="D65" s="150"/>
      <c r="E65" s="150"/>
      <c r="F65" s="150"/>
      <c r="G65" s="150"/>
      <c r="H65" s="150"/>
      <c r="I65" s="150"/>
      <c r="J65" s="151"/>
      <c r="K65" s="168"/>
      <c r="L65" s="146"/>
    </row>
    <row r="66" spans="1:12" s="2" customFormat="1" ht="34.9" customHeight="1" thickBot="1" x14ac:dyDescent="0.25">
      <c r="A66" s="128" t="s">
        <v>112</v>
      </c>
      <c r="B66" s="152" t="s">
        <v>1048</v>
      </c>
      <c r="C66" s="153"/>
      <c r="D66" s="153"/>
      <c r="E66" s="153"/>
      <c r="F66" s="153"/>
      <c r="G66" s="153"/>
      <c r="H66" s="153"/>
      <c r="I66" s="153"/>
      <c r="J66" s="154"/>
      <c r="K66" s="132"/>
      <c r="L66" s="121"/>
    </row>
    <row r="67" spans="1:12" s="2" customFormat="1" ht="34.9" customHeight="1" x14ac:dyDescent="0.2">
      <c r="A67" s="176">
        <v>15</v>
      </c>
      <c r="B67" s="173" t="s">
        <v>1049</v>
      </c>
      <c r="C67" s="174"/>
      <c r="D67" s="174"/>
      <c r="E67" s="174"/>
      <c r="F67" s="174"/>
      <c r="G67" s="174"/>
      <c r="H67" s="174"/>
      <c r="I67" s="174"/>
      <c r="J67" s="175"/>
      <c r="K67" s="147"/>
      <c r="L67" s="146"/>
    </row>
    <row r="68" spans="1:12" s="2" customFormat="1" ht="34.9" customHeight="1" thickBot="1" x14ac:dyDescent="0.25">
      <c r="A68" s="163"/>
      <c r="B68" s="149" t="s">
        <v>1047</v>
      </c>
      <c r="C68" s="150"/>
      <c r="D68" s="150"/>
      <c r="E68" s="150"/>
      <c r="F68" s="150"/>
      <c r="G68" s="150"/>
      <c r="H68" s="150"/>
      <c r="I68" s="150"/>
      <c r="J68" s="151"/>
      <c r="K68" s="148"/>
      <c r="L68" s="146"/>
    </row>
    <row r="69" spans="1:12" s="2" customFormat="1" ht="34.9" customHeight="1" thickBot="1" x14ac:dyDescent="0.25">
      <c r="A69" s="129" t="s">
        <v>113</v>
      </c>
      <c r="B69" s="152" t="s">
        <v>1048</v>
      </c>
      <c r="C69" s="153"/>
      <c r="D69" s="153"/>
      <c r="E69" s="153"/>
      <c r="F69" s="153"/>
      <c r="G69" s="153"/>
      <c r="H69" s="153"/>
      <c r="I69" s="153"/>
      <c r="J69" s="154"/>
      <c r="K69" s="122"/>
      <c r="L69" s="121"/>
    </row>
    <row r="70" spans="1:12" s="2" customFormat="1" ht="34.9" customHeight="1" x14ac:dyDescent="0.2">
      <c r="A70" s="164">
        <v>16</v>
      </c>
      <c r="B70" s="155" t="s">
        <v>78</v>
      </c>
      <c r="C70" s="156"/>
      <c r="D70" s="156"/>
      <c r="E70" s="156"/>
      <c r="F70" s="156"/>
      <c r="G70" s="156"/>
      <c r="H70" s="156"/>
      <c r="I70" s="156"/>
      <c r="J70" s="157"/>
      <c r="K70" s="147"/>
      <c r="L70" s="146"/>
    </row>
    <row r="71" spans="1:12" s="2" customFormat="1" ht="34.9" customHeight="1" thickBot="1" x14ac:dyDescent="0.25">
      <c r="A71" s="165"/>
      <c r="B71" s="149" t="s">
        <v>1050</v>
      </c>
      <c r="C71" s="150"/>
      <c r="D71" s="150"/>
      <c r="E71" s="150"/>
      <c r="F71" s="150"/>
      <c r="G71" s="150"/>
      <c r="H71" s="150"/>
      <c r="I71" s="150"/>
      <c r="J71" s="151"/>
      <c r="K71" s="148"/>
      <c r="L71" s="146"/>
    </row>
    <row r="72" spans="1:12" s="2" customFormat="1" ht="34.9" customHeight="1" thickBot="1" x14ac:dyDescent="0.25">
      <c r="A72" s="35" t="s">
        <v>114</v>
      </c>
      <c r="B72" s="152" t="s">
        <v>1051</v>
      </c>
      <c r="C72" s="153"/>
      <c r="D72" s="153"/>
      <c r="E72" s="153"/>
      <c r="F72" s="153"/>
      <c r="G72" s="153"/>
      <c r="H72" s="153"/>
      <c r="I72" s="153"/>
      <c r="J72" s="154"/>
      <c r="K72" s="122"/>
      <c r="L72" s="121"/>
    </row>
    <row r="73" spans="1:12" s="2" customFormat="1" ht="34.9" customHeight="1" x14ac:dyDescent="0.2">
      <c r="A73" s="164">
        <v>17</v>
      </c>
      <c r="B73" s="155" t="s">
        <v>99</v>
      </c>
      <c r="C73" s="156"/>
      <c r="D73" s="156"/>
      <c r="E73" s="156"/>
      <c r="F73" s="156"/>
      <c r="G73" s="156"/>
      <c r="H73" s="156"/>
      <c r="I73" s="156"/>
      <c r="J73" s="157"/>
      <c r="K73" s="147"/>
      <c r="L73" s="146"/>
    </row>
    <row r="74" spans="1:12" s="2" customFormat="1" ht="34.9" customHeight="1" thickBot="1" x14ac:dyDescent="0.25">
      <c r="A74" s="165"/>
      <c r="B74" s="149" t="s">
        <v>1052</v>
      </c>
      <c r="C74" s="150"/>
      <c r="D74" s="150"/>
      <c r="E74" s="150"/>
      <c r="F74" s="150"/>
      <c r="G74" s="150"/>
      <c r="H74" s="150"/>
      <c r="I74" s="150"/>
      <c r="J74" s="151"/>
      <c r="K74" s="148"/>
      <c r="L74" s="146"/>
    </row>
    <row r="75" spans="1:12" s="2" customFormat="1" ht="34.9" customHeight="1" thickBot="1" x14ac:dyDescent="0.25">
      <c r="A75" s="35" t="s">
        <v>115</v>
      </c>
      <c r="B75" s="152" t="s">
        <v>1053</v>
      </c>
      <c r="C75" s="153"/>
      <c r="D75" s="153"/>
      <c r="E75" s="153"/>
      <c r="F75" s="153"/>
      <c r="G75" s="153"/>
      <c r="H75" s="153"/>
      <c r="I75" s="153"/>
      <c r="J75" s="154"/>
      <c r="K75" s="122"/>
      <c r="L75" s="121"/>
    </row>
    <row r="76" spans="1:12" s="2" customFormat="1" ht="34.9" customHeight="1" x14ac:dyDescent="0.2">
      <c r="A76" s="164">
        <v>18</v>
      </c>
      <c r="B76" s="155" t="s">
        <v>77</v>
      </c>
      <c r="C76" s="156"/>
      <c r="D76" s="156"/>
      <c r="E76" s="156"/>
      <c r="F76" s="156"/>
      <c r="G76" s="156"/>
      <c r="H76" s="156"/>
      <c r="I76" s="156"/>
      <c r="J76" s="157"/>
      <c r="K76" s="147"/>
      <c r="L76" s="146"/>
    </row>
    <row r="77" spans="1:12" s="2" customFormat="1" ht="34.9" customHeight="1" thickBot="1" x14ac:dyDescent="0.25">
      <c r="A77" s="165"/>
      <c r="B77" s="149" t="s">
        <v>1036</v>
      </c>
      <c r="C77" s="150"/>
      <c r="D77" s="150"/>
      <c r="E77" s="150"/>
      <c r="F77" s="150"/>
      <c r="G77" s="150"/>
      <c r="H77" s="150"/>
      <c r="I77" s="150"/>
      <c r="J77" s="151"/>
      <c r="K77" s="148"/>
      <c r="L77" s="146"/>
    </row>
    <row r="78" spans="1:12" s="2" customFormat="1" ht="34.9" customHeight="1" thickBot="1" x14ac:dyDescent="0.25">
      <c r="A78" s="35" t="s">
        <v>116</v>
      </c>
      <c r="B78" s="152" t="s">
        <v>1037</v>
      </c>
      <c r="C78" s="153"/>
      <c r="D78" s="153"/>
      <c r="E78" s="153"/>
      <c r="F78" s="153"/>
      <c r="G78" s="153"/>
      <c r="H78" s="153"/>
      <c r="I78" s="153"/>
      <c r="J78" s="154"/>
      <c r="K78" s="122"/>
      <c r="L78" s="121"/>
    </row>
    <row r="79" spans="1:12" s="2" customFormat="1" ht="34.9" customHeight="1" x14ac:dyDescent="0.2">
      <c r="A79" s="164">
        <v>19</v>
      </c>
      <c r="B79" s="155" t="s">
        <v>79</v>
      </c>
      <c r="C79" s="156"/>
      <c r="D79" s="156"/>
      <c r="E79" s="156"/>
      <c r="F79" s="156"/>
      <c r="G79" s="156"/>
      <c r="H79" s="156"/>
      <c r="I79" s="156"/>
      <c r="J79" s="157"/>
      <c r="K79" s="147"/>
      <c r="L79" s="146"/>
    </row>
    <row r="80" spans="1:12" s="2" customFormat="1" ht="34.9" customHeight="1" thickBot="1" x14ac:dyDescent="0.25">
      <c r="A80" s="165"/>
      <c r="B80" s="149" t="s">
        <v>1036</v>
      </c>
      <c r="C80" s="150"/>
      <c r="D80" s="150"/>
      <c r="E80" s="150"/>
      <c r="F80" s="150"/>
      <c r="G80" s="150"/>
      <c r="H80" s="150"/>
      <c r="I80" s="150"/>
      <c r="J80" s="151"/>
      <c r="K80" s="148"/>
      <c r="L80" s="146"/>
    </row>
    <row r="81" spans="1:12" s="2" customFormat="1" ht="34.9" customHeight="1" thickBot="1" x14ac:dyDescent="0.25">
      <c r="A81" s="35" t="s">
        <v>117</v>
      </c>
      <c r="B81" s="152" t="s">
        <v>1037</v>
      </c>
      <c r="C81" s="153"/>
      <c r="D81" s="153"/>
      <c r="E81" s="153"/>
      <c r="F81" s="153"/>
      <c r="G81" s="153"/>
      <c r="H81" s="153"/>
      <c r="I81" s="153"/>
      <c r="J81" s="154"/>
      <c r="K81" s="122"/>
      <c r="L81" s="121"/>
    </row>
    <row r="82" spans="1:12" s="2" customFormat="1" ht="34.9" customHeight="1" x14ac:dyDescent="0.2">
      <c r="A82" s="164">
        <v>20</v>
      </c>
      <c r="B82" s="155" t="s">
        <v>1054</v>
      </c>
      <c r="C82" s="156"/>
      <c r="D82" s="156"/>
      <c r="E82" s="156"/>
      <c r="F82" s="156"/>
      <c r="G82" s="156"/>
      <c r="H82" s="156"/>
      <c r="I82" s="156"/>
      <c r="J82" s="157"/>
      <c r="K82" s="147"/>
      <c r="L82" s="146"/>
    </row>
    <row r="83" spans="1:12" s="2" customFormat="1" ht="34.9" customHeight="1" thickBot="1" x14ac:dyDescent="0.25">
      <c r="A83" s="165"/>
      <c r="B83" s="149" t="s">
        <v>1047</v>
      </c>
      <c r="C83" s="150"/>
      <c r="D83" s="150"/>
      <c r="E83" s="150"/>
      <c r="F83" s="150"/>
      <c r="G83" s="150"/>
      <c r="H83" s="150"/>
      <c r="I83" s="150"/>
      <c r="J83" s="151"/>
      <c r="K83" s="148"/>
      <c r="L83" s="146"/>
    </row>
    <row r="84" spans="1:12" s="2" customFormat="1" ht="34.9" customHeight="1" thickBot="1" x14ac:dyDescent="0.25">
      <c r="A84" s="35" t="s">
        <v>118</v>
      </c>
      <c r="B84" s="169" t="s">
        <v>1048</v>
      </c>
      <c r="C84" s="170"/>
      <c r="D84" s="170"/>
      <c r="E84" s="170"/>
      <c r="F84" s="170"/>
      <c r="G84" s="170"/>
      <c r="H84" s="170"/>
      <c r="I84" s="170"/>
      <c r="J84" s="171"/>
      <c r="K84" s="122"/>
      <c r="L84" s="121"/>
    </row>
    <row r="85" spans="1:12" s="2" customFormat="1" ht="34.9" customHeight="1" x14ac:dyDescent="0.2">
      <c r="A85" s="164">
        <v>21</v>
      </c>
      <c r="B85" s="155" t="s">
        <v>1055</v>
      </c>
      <c r="C85" s="156"/>
      <c r="D85" s="156"/>
      <c r="E85" s="156"/>
      <c r="F85" s="156"/>
      <c r="G85" s="156"/>
      <c r="H85" s="156"/>
      <c r="I85" s="156"/>
      <c r="J85" s="157"/>
      <c r="K85" s="147"/>
      <c r="L85" s="146"/>
    </row>
    <row r="86" spans="1:12" s="2" customFormat="1" ht="34.9" customHeight="1" thickBot="1" x14ac:dyDescent="0.25">
      <c r="A86" s="162"/>
      <c r="B86" s="149" t="s">
        <v>1047</v>
      </c>
      <c r="C86" s="150"/>
      <c r="D86" s="150"/>
      <c r="E86" s="150"/>
      <c r="F86" s="150"/>
      <c r="G86" s="150"/>
      <c r="H86" s="150"/>
      <c r="I86" s="150"/>
      <c r="J86" s="151"/>
      <c r="K86" s="148"/>
      <c r="L86" s="146"/>
    </row>
    <row r="87" spans="1:12" s="2" customFormat="1" ht="34.9" customHeight="1" thickBot="1" x14ac:dyDescent="0.25">
      <c r="A87" s="110" t="s">
        <v>119</v>
      </c>
      <c r="B87" s="152" t="s">
        <v>1048</v>
      </c>
      <c r="C87" s="153"/>
      <c r="D87" s="153"/>
      <c r="E87" s="153"/>
      <c r="F87" s="153"/>
      <c r="G87" s="153"/>
      <c r="H87" s="153"/>
      <c r="I87" s="153"/>
      <c r="J87" s="154"/>
      <c r="K87" s="122"/>
      <c r="L87" s="121"/>
    </row>
    <row r="88" spans="1:12" s="2" customFormat="1" ht="34.9" customHeight="1" x14ac:dyDescent="0.2">
      <c r="A88" s="164">
        <v>22</v>
      </c>
      <c r="B88" s="155" t="s">
        <v>1056</v>
      </c>
      <c r="C88" s="156"/>
      <c r="D88" s="156"/>
      <c r="E88" s="156"/>
      <c r="F88" s="156"/>
      <c r="G88" s="156"/>
      <c r="H88" s="156"/>
      <c r="I88" s="156"/>
      <c r="J88" s="157"/>
      <c r="K88" s="166"/>
      <c r="L88" s="146"/>
    </row>
    <row r="89" spans="1:12" s="2" customFormat="1" ht="34.9" customHeight="1" thickBot="1" x14ac:dyDescent="0.25">
      <c r="A89" s="165"/>
      <c r="B89" s="149" t="s">
        <v>1057</v>
      </c>
      <c r="C89" s="150"/>
      <c r="D89" s="150"/>
      <c r="E89" s="150"/>
      <c r="F89" s="150"/>
      <c r="G89" s="150"/>
      <c r="H89" s="150"/>
      <c r="I89" s="150"/>
      <c r="J89" s="151"/>
      <c r="K89" s="167"/>
      <c r="L89" s="146"/>
    </row>
    <row r="90" spans="1:12" s="2" customFormat="1" ht="34.9" customHeight="1" x14ac:dyDescent="0.2">
      <c r="A90" s="164">
        <v>23</v>
      </c>
      <c r="B90" s="155" t="s">
        <v>97</v>
      </c>
      <c r="C90" s="156"/>
      <c r="D90" s="156"/>
      <c r="E90" s="156"/>
      <c r="F90" s="156"/>
      <c r="G90" s="156"/>
      <c r="H90" s="156"/>
      <c r="I90" s="156"/>
      <c r="J90" s="157"/>
      <c r="K90" s="147"/>
      <c r="L90" s="146"/>
    </row>
    <row r="91" spans="1:12" s="2" customFormat="1" ht="34.9" customHeight="1" thickBot="1" x14ac:dyDescent="0.25">
      <c r="A91" s="165"/>
      <c r="B91" s="149" t="s">
        <v>1057</v>
      </c>
      <c r="C91" s="150"/>
      <c r="D91" s="150"/>
      <c r="E91" s="150"/>
      <c r="F91" s="150"/>
      <c r="G91" s="150"/>
      <c r="H91" s="150"/>
      <c r="I91" s="150"/>
      <c r="J91" s="151"/>
      <c r="K91" s="167"/>
      <c r="L91" s="146"/>
    </row>
    <row r="92" spans="1:12" s="2" customFormat="1" ht="34.9" customHeight="1" x14ac:dyDescent="0.2">
      <c r="A92" s="172">
        <v>24</v>
      </c>
      <c r="B92" s="155" t="s">
        <v>1058</v>
      </c>
      <c r="C92" s="156"/>
      <c r="D92" s="156"/>
      <c r="E92" s="156"/>
      <c r="F92" s="156"/>
      <c r="G92" s="156"/>
      <c r="H92" s="156"/>
      <c r="I92" s="156"/>
      <c r="J92" s="157"/>
      <c r="K92" s="166"/>
      <c r="L92" s="146"/>
    </row>
    <row r="93" spans="1:12" s="2" customFormat="1" ht="34.9" customHeight="1" thickBot="1" x14ac:dyDescent="0.25">
      <c r="A93" s="163"/>
      <c r="B93" s="149" t="s">
        <v>1047</v>
      </c>
      <c r="C93" s="150"/>
      <c r="D93" s="150"/>
      <c r="E93" s="150"/>
      <c r="F93" s="150"/>
      <c r="G93" s="150"/>
      <c r="H93" s="150"/>
      <c r="I93" s="150"/>
      <c r="J93" s="151"/>
      <c r="K93" s="167"/>
      <c r="L93" s="146"/>
    </row>
    <row r="94" spans="1:12" s="2" customFormat="1" ht="34.9" customHeight="1" x14ac:dyDescent="0.2">
      <c r="A94" s="164">
        <v>25</v>
      </c>
      <c r="B94" s="155" t="s">
        <v>1059</v>
      </c>
      <c r="C94" s="156"/>
      <c r="D94" s="156"/>
      <c r="E94" s="156"/>
      <c r="F94" s="156"/>
      <c r="G94" s="156"/>
      <c r="H94" s="156"/>
      <c r="I94" s="156"/>
      <c r="J94" s="157"/>
      <c r="K94" s="166"/>
      <c r="L94" s="121"/>
    </row>
    <row r="95" spans="1:12" s="2" customFormat="1" ht="34.9" customHeight="1" thickBot="1" x14ac:dyDescent="0.25">
      <c r="A95" s="162"/>
      <c r="B95" s="149" t="s">
        <v>1057</v>
      </c>
      <c r="C95" s="150"/>
      <c r="D95" s="150"/>
      <c r="E95" s="150"/>
      <c r="F95" s="150"/>
      <c r="G95" s="150"/>
      <c r="H95" s="150"/>
      <c r="I95" s="150"/>
      <c r="J95" s="151"/>
      <c r="K95" s="168"/>
      <c r="L95" s="121"/>
    </row>
    <row r="96" spans="1:12" s="2" customFormat="1" ht="34.9" customHeight="1" thickBot="1" x14ac:dyDescent="0.25">
      <c r="A96" s="130" t="s">
        <v>120</v>
      </c>
      <c r="B96" s="152" t="s">
        <v>1060</v>
      </c>
      <c r="C96" s="153"/>
      <c r="D96" s="153"/>
      <c r="E96" s="153"/>
      <c r="F96" s="153"/>
      <c r="G96" s="153"/>
      <c r="H96" s="153"/>
      <c r="I96" s="153"/>
      <c r="J96" s="154"/>
      <c r="K96" s="125"/>
      <c r="L96" s="121"/>
    </row>
    <row r="97" spans="1:12" s="2" customFormat="1" ht="34.9" customHeight="1" x14ac:dyDescent="0.2">
      <c r="A97" s="161">
        <v>26</v>
      </c>
      <c r="B97" s="155" t="s">
        <v>1061</v>
      </c>
      <c r="C97" s="156"/>
      <c r="D97" s="156"/>
      <c r="E97" s="156"/>
      <c r="F97" s="156"/>
      <c r="G97" s="156"/>
      <c r="H97" s="156"/>
      <c r="I97" s="156"/>
      <c r="J97" s="157"/>
      <c r="K97" s="166"/>
      <c r="L97" s="146"/>
    </row>
    <row r="98" spans="1:12" s="2" customFormat="1" ht="34.9" customHeight="1" thickBot="1" x14ac:dyDescent="0.25">
      <c r="A98" s="163"/>
      <c r="B98" s="149" t="s">
        <v>1057</v>
      </c>
      <c r="C98" s="150"/>
      <c r="D98" s="150"/>
      <c r="E98" s="150"/>
      <c r="F98" s="150"/>
      <c r="G98" s="150"/>
      <c r="H98" s="150"/>
      <c r="I98" s="150"/>
      <c r="J98" s="151"/>
      <c r="K98" s="167"/>
      <c r="L98" s="146"/>
    </row>
    <row r="99" spans="1:12" s="2" customFormat="1" ht="34.9" customHeight="1" x14ac:dyDescent="0.2">
      <c r="A99" s="164">
        <v>27</v>
      </c>
      <c r="B99" s="155" t="s">
        <v>1062</v>
      </c>
      <c r="C99" s="156"/>
      <c r="D99" s="156"/>
      <c r="E99" s="156"/>
      <c r="F99" s="156"/>
      <c r="G99" s="156"/>
      <c r="H99" s="156"/>
      <c r="I99" s="156"/>
      <c r="J99" s="157"/>
      <c r="K99" s="147"/>
      <c r="L99" s="146"/>
    </row>
    <row r="100" spans="1:12" s="2" customFormat="1" ht="34.9" customHeight="1" thickBot="1" x14ac:dyDescent="0.25">
      <c r="A100" s="165"/>
      <c r="B100" s="149" t="s">
        <v>1057</v>
      </c>
      <c r="C100" s="150"/>
      <c r="D100" s="150"/>
      <c r="E100" s="150"/>
      <c r="F100" s="150"/>
      <c r="G100" s="150"/>
      <c r="H100" s="150"/>
      <c r="I100" s="150"/>
      <c r="J100" s="151"/>
      <c r="K100" s="148"/>
      <c r="L100" s="146"/>
    </row>
    <row r="101" spans="1:12" s="2" customFormat="1" ht="34.9" customHeight="1" thickBot="1" x14ac:dyDescent="0.25">
      <c r="A101" s="111" t="s">
        <v>121</v>
      </c>
      <c r="B101" s="152" t="s">
        <v>1048</v>
      </c>
      <c r="C101" s="153"/>
      <c r="D101" s="153"/>
      <c r="E101" s="153"/>
      <c r="F101" s="153"/>
      <c r="G101" s="153"/>
      <c r="H101" s="153"/>
      <c r="I101" s="153"/>
      <c r="J101" s="154"/>
      <c r="K101" s="122"/>
      <c r="L101" s="121"/>
    </row>
    <row r="102" spans="1:12" s="2" customFormat="1" ht="34.9" customHeight="1" x14ac:dyDescent="0.2">
      <c r="A102" s="161">
        <v>28</v>
      </c>
      <c r="B102" s="155" t="s">
        <v>1063</v>
      </c>
      <c r="C102" s="156"/>
      <c r="D102" s="156"/>
      <c r="E102" s="156"/>
      <c r="F102" s="156"/>
      <c r="G102" s="156"/>
      <c r="H102" s="156"/>
      <c r="I102" s="156"/>
      <c r="J102" s="157"/>
      <c r="K102" s="147"/>
      <c r="L102" s="121"/>
    </row>
    <row r="103" spans="1:12" s="2" customFormat="1" ht="34.9" customHeight="1" thickBot="1" x14ac:dyDescent="0.25">
      <c r="A103" s="162"/>
      <c r="B103" s="149" t="s">
        <v>1036</v>
      </c>
      <c r="C103" s="150"/>
      <c r="D103" s="150"/>
      <c r="E103" s="150"/>
      <c r="F103" s="150"/>
      <c r="G103" s="150"/>
      <c r="H103" s="150"/>
      <c r="I103" s="150"/>
      <c r="J103" s="151"/>
      <c r="K103" s="148"/>
      <c r="L103" s="121"/>
    </row>
    <row r="104" spans="1:12" s="2" customFormat="1" ht="34.9" customHeight="1" thickBot="1" x14ac:dyDescent="0.25">
      <c r="A104" s="130" t="s">
        <v>122</v>
      </c>
      <c r="B104" s="152" t="s">
        <v>1037</v>
      </c>
      <c r="C104" s="153"/>
      <c r="D104" s="153"/>
      <c r="E104" s="153"/>
      <c r="F104" s="153"/>
      <c r="G104" s="153"/>
      <c r="H104" s="153"/>
      <c r="I104" s="153"/>
      <c r="J104" s="154"/>
      <c r="K104" s="122"/>
      <c r="L104" s="121"/>
    </row>
    <row r="105" spans="1:12" s="2" customFormat="1" ht="34.9" customHeight="1" x14ac:dyDescent="0.2">
      <c r="A105" s="161">
        <v>29</v>
      </c>
      <c r="B105" s="155" t="s">
        <v>102</v>
      </c>
      <c r="C105" s="156"/>
      <c r="D105" s="156"/>
      <c r="E105" s="156"/>
      <c r="F105" s="156"/>
      <c r="G105" s="156"/>
      <c r="H105" s="156"/>
      <c r="I105" s="156"/>
      <c r="J105" s="157"/>
      <c r="K105" s="147"/>
      <c r="L105" s="146"/>
    </row>
    <row r="106" spans="1:12" s="2" customFormat="1" ht="34.9" customHeight="1" thickBot="1" x14ac:dyDescent="0.25">
      <c r="A106" s="162"/>
      <c r="B106" s="149" t="s">
        <v>1052</v>
      </c>
      <c r="C106" s="150"/>
      <c r="D106" s="150"/>
      <c r="E106" s="150"/>
      <c r="F106" s="150"/>
      <c r="G106" s="150"/>
      <c r="H106" s="150"/>
      <c r="I106" s="150"/>
      <c r="J106" s="151"/>
      <c r="K106" s="148"/>
      <c r="L106" s="146"/>
    </row>
    <row r="107" spans="1:12" s="2" customFormat="1" ht="34.9" customHeight="1" thickBot="1" x14ac:dyDescent="0.25">
      <c r="A107" s="128" t="s">
        <v>123</v>
      </c>
      <c r="B107" s="169" t="s">
        <v>1064</v>
      </c>
      <c r="C107" s="170"/>
      <c r="D107" s="170"/>
      <c r="E107" s="170"/>
      <c r="F107" s="170"/>
      <c r="G107" s="170"/>
      <c r="H107" s="170"/>
      <c r="I107" s="170"/>
      <c r="J107" s="171"/>
      <c r="K107" s="122"/>
      <c r="L107" s="121"/>
    </row>
    <row r="108" spans="1:12" s="2" customFormat="1" ht="34.9" customHeight="1" x14ac:dyDescent="0.2">
      <c r="A108" s="161">
        <v>30</v>
      </c>
      <c r="B108" s="155" t="s">
        <v>1065</v>
      </c>
      <c r="C108" s="156"/>
      <c r="D108" s="156"/>
      <c r="E108" s="156"/>
      <c r="F108" s="156"/>
      <c r="G108" s="156"/>
      <c r="H108" s="156"/>
      <c r="I108" s="156"/>
      <c r="J108" s="157"/>
      <c r="K108" s="147"/>
      <c r="L108" s="146"/>
    </row>
    <row r="109" spans="1:12" s="2" customFormat="1" ht="34.9" customHeight="1" thickBot="1" x14ac:dyDescent="0.25">
      <c r="A109" s="162"/>
      <c r="B109" s="149" t="s">
        <v>1066</v>
      </c>
      <c r="C109" s="150"/>
      <c r="D109" s="150"/>
      <c r="E109" s="150"/>
      <c r="F109" s="150"/>
      <c r="G109" s="150"/>
      <c r="H109" s="150"/>
      <c r="I109" s="150"/>
      <c r="J109" s="151"/>
      <c r="K109" s="148"/>
      <c r="L109" s="146"/>
    </row>
    <row r="110" spans="1:12" s="2" customFormat="1" ht="34.9" customHeight="1" thickBot="1" x14ac:dyDescent="0.25">
      <c r="A110" s="130" t="s">
        <v>918</v>
      </c>
      <c r="B110" s="152" t="s">
        <v>1067</v>
      </c>
      <c r="C110" s="153"/>
      <c r="D110" s="153"/>
      <c r="E110" s="153"/>
      <c r="F110" s="153"/>
      <c r="G110" s="153"/>
      <c r="H110" s="153"/>
      <c r="I110" s="153"/>
      <c r="J110" s="154"/>
      <c r="K110" s="122"/>
      <c r="L110" s="121"/>
    </row>
    <row r="111" spans="1:12" s="2" customFormat="1" ht="34.9" customHeight="1" x14ac:dyDescent="0.2">
      <c r="A111" s="161">
        <v>31</v>
      </c>
      <c r="B111" s="155" t="s">
        <v>1068</v>
      </c>
      <c r="C111" s="156"/>
      <c r="D111" s="156"/>
      <c r="E111" s="156"/>
      <c r="F111" s="156"/>
      <c r="G111" s="156"/>
      <c r="H111" s="156"/>
      <c r="I111" s="156"/>
      <c r="J111" s="157"/>
      <c r="K111" s="166"/>
      <c r="L111" s="146"/>
    </row>
    <row r="112" spans="1:12" s="2" customFormat="1" ht="34.9" customHeight="1" thickBot="1" x14ac:dyDescent="0.25">
      <c r="A112" s="163"/>
      <c r="B112" s="149" t="s">
        <v>1047</v>
      </c>
      <c r="C112" s="150"/>
      <c r="D112" s="150"/>
      <c r="E112" s="150"/>
      <c r="F112" s="150"/>
      <c r="G112" s="150"/>
      <c r="H112" s="150"/>
      <c r="I112" s="150"/>
      <c r="J112" s="151"/>
      <c r="K112" s="167"/>
      <c r="L112" s="146"/>
    </row>
    <row r="113" spans="1:12" s="2" customFormat="1" ht="34.9" customHeight="1" x14ac:dyDescent="0.2">
      <c r="A113" s="164">
        <v>32</v>
      </c>
      <c r="B113" s="155" t="s">
        <v>89</v>
      </c>
      <c r="C113" s="156"/>
      <c r="D113" s="156"/>
      <c r="E113" s="156"/>
      <c r="F113" s="156"/>
      <c r="G113" s="156"/>
      <c r="H113" s="156"/>
      <c r="I113" s="156"/>
      <c r="J113" s="157"/>
      <c r="K113" s="166"/>
      <c r="L113" s="146"/>
    </row>
    <row r="114" spans="1:12" s="2" customFormat="1" ht="34.9" customHeight="1" thickBot="1" x14ac:dyDescent="0.25">
      <c r="A114" s="165"/>
      <c r="B114" s="149" t="s">
        <v>1047</v>
      </c>
      <c r="C114" s="150"/>
      <c r="D114" s="150"/>
      <c r="E114" s="150"/>
      <c r="F114" s="150"/>
      <c r="G114" s="150"/>
      <c r="H114" s="150"/>
      <c r="I114" s="150"/>
      <c r="J114" s="151"/>
      <c r="K114" s="167"/>
      <c r="L114" s="146"/>
    </row>
    <row r="115" spans="1:12" s="2" customFormat="1" ht="34.9" customHeight="1" x14ac:dyDescent="0.2">
      <c r="A115" s="164">
        <v>33</v>
      </c>
      <c r="B115" s="155" t="s">
        <v>90</v>
      </c>
      <c r="C115" s="156"/>
      <c r="D115" s="156"/>
      <c r="E115" s="156"/>
      <c r="F115" s="156"/>
      <c r="G115" s="156"/>
      <c r="H115" s="156"/>
      <c r="I115" s="156"/>
      <c r="J115" s="157"/>
      <c r="K115" s="147"/>
      <c r="L115" s="146"/>
    </row>
    <row r="116" spans="1:12" s="2" customFormat="1" ht="34.9" customHeight="1" thickBot="1" x14ac:dyDescent="0.25">
      <c r="A116" s="162"/>
      <c r="B116" s="149" t="s">
        <v>1047</v>
      </c>
      <c r="C116" s="150"/>
      <c r="D116" s="150"/>
      <c r="E116" s="150"/>
      <c r="F116" s="150"/>
      <c r="G116" s="150"/>
      <c r="H116" s="150"/>
      <c r="I116" s="150"/>
      <c r="J116" s="151"/>
      <c r="K116" s="148"/>
      <c r="L116" s="146"/>
    </row>
    <row r="117" spans="1:12" s="2" customFormat="1" ht="34.9" customHeight="1" thickBot="1" x14ac:dyDescent="0.25">
      <c r="A117" s="130" t="s">
        <v>124</v>
      </c>
      <c r="B117" s="152" t="s">
        <v>1069</v>
      </c>
      <c r="C117" s="153"/>
      <c r="D117" s="153"/>
      <c r="E117" s="153"/>
      <c r="F117" s="153"/>
      <c r="G117" s="153"/>
      <c r="H117" s="153"/>
      <c r="I117" s="153"/>
      <c r="J117" s="154"/>
      <c r="K117" s="122"/>
      <c r="L117" s="121"/>
    </row>
    <row r="118" spans="1:12" s="2" customFormat="1" ht="34.9" customHeight="1" x14ac:dyDescent="0.2">
      <c r="A118" s="161">
        <v>34</v>
      </c>
      <c r="B118" s="155" t="s">
        <v>1070</v>
      </c>
      <c r="C118" s="156"/>
      <c r="D118" s="156"/>
      <c r="E118" s="156"/>
      <c r="F118" s="156"/>
      <c r="G118" s="156"/>
      <c r="H118" s="156"/>
      <c r="I118" s="156"/>
      <c r="J118" s="157"/>
      <c r="K118" s="166"/>
      <c r="L118" s="146"/>
    </row>
    <row r="119" spans="1:12" s="2" customFormat="1" ht="34.9" customHeight="1" thickBot="1" x14ac:dyDescent="0.25">
      <c r="A119" s="163"/>
      <c r="B119" s="149" t="s">
        <v>1047</v>
      </c>
      <c r="C119" s="150"/>
      <c r="D119" s="150"/>
      <c r="E119" s="150"/>
      <c r="F119" s="150"/>
      <c r="G119" s="150"/>
      <c r="H119" s="150"/>
      <c r="I119" s="150"/>
      <c r="J119" s="151"/>
      <c r="K119" s="167"/>
      <c r="L119" s="146"/>
    </row>
    <row r="120" spans="1:12" s="2" customFormat="1" ht="34.9" customHeight="1" x14ac:dyDescent="0.2">
      <c r="A120" s="164">
        <v>35</v>
      </c>
      <c r="B120" s="155" t="s">
        <v>1071</v>
      </c>
      <c r="C120" s="156"/>
      <c r="D120" s="156"/>
      <c r="E120" s="156"/>
      <c r="F120" s="156"/>
      <c r="G120" s="156"/>
      <c r="H120" s="156"/>
      <c r="I120" s="156"/>
      <c r="J120" s="157"/>
      <c r="K120" s="166"/>
      <c r="L120" s="146"/>
    </row>
    <row r="121" spans="1:12" s="2" customFormat="1" ht="34.9" customHeight="1" thickBot="1" x14ac:dyDescent="0.25">
      <c r="A121" s="165"/>
      <c r="B121" s="149" t="s">
        <v>1047</v>
      </c>
      <c r="C121" s="150"/>
      <c r="D121" s="150"/>
      <c r="E121" s="150"/>
      <c r="F121" s="150"/>
      <c r="G121" s="150"/>
      <c r="H121" s="150"/>
      <c r="I121" s="150"/>
      <c r="J121" s="151"/>
      <c r="K121" s="167"/>
      <c r="L121" s="146"/>
    </row>
    <row r="122" spans="1:12" s="2" customFormat="1" ht="34.9" customHeight="1" x14ac:dyDescent="0.2">
      <c r="A122" s="164">
        <v>36</v>
      </c>
      <c r="B122" s="155" t="s">
        <v>1072</v>
      </c>
      <c r="C122" s="156"/>
      <c r="D122" s="156"/>
      <c r="E122" s="156"/>
      <c r="F122" s="156"/>
      <c r="G122" s="156"/>
      <c r="H122" s="156"/>
      <c r="I122" s="156"/>
      <c r="J122" s="157"/>
      <c r="K122" s="147"/>
      <c r="L122" s="146"/>
    </row>
    <row r="123" spans="1:12" s="2" customFormat="1" ht="34.9" customHeight="1" thickBot="1" x14ac:dyDescent="0.25">
      <c r="A123" s="162"/>
      <c r="B123" s="149" t="s">
        <v>1036</v>
      </c>
      <c r="C123" s="150"/>
      <c r="D123" s="150"/>
      <c r="E123" s="150"/>
      <c r="F123" s="150"/>
      <c r="G123" s="150"/>
      <c r="H123" s="150"/>
      <c r="I123" s="150"/>
      <c r="J123" s="151"/>
      <c r="K123" s="148"/>
      <c r="L123" s="146"/>
    </row>
    <row r="124" spans="1:12" s="2" customFormat="1" ht="34.9" customHeight="1" thickBot="1" x14ac:dyDescent="0.25">
      <c r="A124" s="130" t="s">
        <v>125</v>
      </c>
      <c r="B124" s="158" t="s">
        <v>1037</v>
      </c>
      <c r="C124" s="159"/>
      <c r="D124" s="159"/>
      <c r="E124" s="159"/>
      <c r="F124" s="159"/>
      <c r="G124" s="159"/>
      <c r="H124" s="159"/>
      <c r="I124" s="159"/>
      <c r="J124" s="160"/>
      <c r="K124" s="122"/>
      <c r="L124" s="121"/>
    </row>
    <row r="126" spans="1:12" ht="15" x14ac:dyDescent="0.2">
      <c r="K126" s="112">
        <f>SUM(K35:K124)</f>
        <v>0</v>
      </c>
    </row>
  </sheetData>
  <sheetProtection sheet="1" objects="1" scenarios="1"/>
  <mergeCells count="211">
    <mergeCell ref="A50:A51"/>
    <mergeCell ref="B50:J50"/>
    <mergeCell ref="K50:K51"/>
    <mergeCell ref="B51:J51"/>
    <mergeCell ref="B54:J54"/>
    <mergeCell ref="K54:K55"/>
    <mergeCell ref="B55:J55"/>
    <mergeCell ref="A58:A59"/>
    <mergeCell ref="B56:J56"/>
    <mergeCell ref="K56:K57"/>
    <mergeCell ref="B57:J57"/>
    <mergeCell ref="A52:A53"/>
    <mergeCell ref="A54:A55"/>
    <mergeCell ref="B52:J52"/>
    <mergeCell ref="K52:K53"/>
    <mergeCell ref="B53:J53"/>
    <mergeCell ref="B58:J58"/>
    <mergeCell ref="K58:K59"/>
    <mergeCell ref="B59:J59"/>
    <mergeCell ref="L113:L114"/>
    <mergeCell ref="L118:L119"/>
    <mergeCell ref="L120:L121"/>
    <mergeCell ref="C6:E6"/>
    <mergeCell ref="L88:L89"/>
    <mergeCell ref="L90:L91"/>
    <mergeCell ref="L97:L98"/>
    <mergeCell ref="L58:L59"/>
    <mergeCell ref="L54:L55"/>
    <mergeCell ref="L56:L57"/>
    <mergeCell ref="L60:L61"/>
    <mergeCell ref="L62:L63"/>
    <mergeCell ref="L35:L36"/>
    <mergeCell ref="L38:L39"/>
    <mergeCell ref="L41:L42"/>
    <mergeCell ref="L44:L45"/>
    <mergeCell ref="L46:L47"/>
    <mergeCell ref="L48:L49"/>
    <mergeCell ref="L52:L53"/>
    <mergeCell ref="L64:L65"/>
    <mergeCell ref="L67:L68"/>
    <mergeCell ref="D14:J14"/>
    <mergeCell ref="C21:K28"/>
    <mergeCell ref="A32:L32"/>
    <mergeCell ref="L33:L34"/>
    <mergeCell ref="A33:A34"/>
    <mergeCell ref="K33:K34"/>
    <mergeCell ref="A1:L4"/>
    <mergeCell ref="C7:J7"/>
    <mergeCell ref="D10:J10"/>
    <mergeCell ref="D11:J11"/>
    <mergeCell ref="D12:J12"/>
    <mergeCell ref="D13:J13"/>
    <mergeCell ref="B33:J34"/>
    <mergeCell ref="C9:G9"/>
    <mergeCell ref="B40:J40"/>
    <mergeCell ref="A41:A42"/>
    <mergeCell ref="B41:J41"/>
    <mergeCell ref="K41:K42"/>
    <mergeCell ref="B42:J42"/>
    <mergeCell ref="B43:J43"/>
    <mergeCell ref="A35:A36"/>
    <mergeCell ref="B35:J35"/>
    <mergeCell ref="K35:K36"/>
    <mergeCell ref="B36:J36"/>
    <mergeCell ref="B37:J37"/>
    <mergeCell ref="A38:A39"/>
    <mergeCell ref="B38:J38"/>
    <mergeCell ref="K38:K39"/>
    <mergeCell ref="B39:J39"/>
    <mergeCell ref="A48:A49"/>
    <mergeCell ref="B48:J48"/>
    <mergeCell ref="K48:K49"/>
    <mergeCell ref="B49:J49"/>
    <mergeCell ref="A44:A45"/>
    <mergeCell ref="B44:J44"/>
    <mergeCell ref="K44:K45"/>
    <mergeCell ref="B45:J45"/>
    <mergeCell ref="A46:A47"/>
    <mergeCell ref="B46:J46"/>
    <mergeCell ref="K46:K47"/>
    <mergeCell ref="B47:J47"/>
    <mergeCell ref="A62:A63"/>
    <mergeCell ref="B60:J60"/>
    <mergeCell ref="K60:K61"/>
    <mergeCell ref="B61:J61"/>
    <mergeCell ref="A56:A57"/>
    <mergeCell ref="B67:J67"/>
    <mergeCell ref="B68:J68"/>
    <mergeCell ref="B69:J69"/>
    <mergeCell ref="A64:A65"/>
    <mergeCell ref="B62:J62"/>
    <mergeCell ref="K62:K63"/>
    <mergeCell ref="B63:J63"/>
    <mergeCell ref="B64:J64"/>
    <mergeCell ref="A67:A68"/>
    <mergeCell ref="B65:J65"/>
    <mergeCell ref="B66:J66"/>
    <mergeCell ref="K64:K65"/>
    <mergeCell ref="K67:K68"/>
    <mergeCell ref="A60:A61"/>
    <mergeCell ref="B72:J72"/>
    <mergeCell ref="B73:J73"/>
    <mergeCell ref="B74:J74"/>
    <mergeCell ref="B75:J75"/>
    <mergeCell ref="A73:A74"/>
    <mergeCell ref="K70:K71"/>
    <mergeCell ref="A76:A77"/>
    <mergeCell ref="K73:K74"/>
    <mergeCell ref="A79:A80"/>
    <mergeCell ref="K76:K77"/>
    <mergeCell ref="B70:J70"/>
    <mergeCell ref="A70:A71"/>
    <mergeCell ref="A97:A98"/>
    <mergeCell ref="B95:J95"/>
    <mergeCell ref="B96:J96"/>
    <mergeCell ref="A99:A100"/>
    <mergeCell ref="B97:J97"/>
    <mergeCell ref="K97:K98"/>
    <mergeCell ref="B98:J98"/>
    <mergeCell ref="K99:K100"/>
    <mergeCell ref="A92:A93"/>
    <mergeCell ref="A94:A95"/>
    <mergeCell ref="B92:J92"/>
    <mergeCell ref="K92:K93"/>
    <mergeCell ref="B93:J93"/>
    <mergeCell ref="A111:A112"/>
    <mergeCell ref="B109:J109"/>
    <mergeCell ref="B110:J110"/>
    <mergeCell ref="A113:A114"/>
    <mergeCell ref="B111:J111"/>
    <mergeCell ref="K111:K112"/>
    <mergeCell ref="B112:J112"/>
    <mergeCell ref="A105:A106"/>
    <mergeCell ref="B103:J103"/>
    <mergeCell ref="B104:J104"/>
    <mergeCell ref="B105:J105"/>
    <mergeCell ref="B106:J106"/>
    <mergeCell ref="B107:J107"/>
    <mergeCell ref="A102:A103"/>
    <mergeCell ref="B102:J102"/>
    <mergeCell ref="A85:A86"/>
    <mergeCell ref="K82:K83"/>
    <mergeCell ref="L82:L83"/>
    <mergeCell ref="A88:A89"/>
    <mergeCell ref="K85:K86"/>
    <mergeCell ref="L85:L86"/>
    <mergeCell ref="L92:L93"/>
    <mergeCell ref="K94:K95"/>
    <mergeCell ref="B94:J94"/>
    <mergeCell ref="B90:J90"/>
    <mergeCell ref="K90:K91"/>
    <mergeCell ref="B91:J91"/>
    <mergeCell ref="B85:J85"/>
    <mergeCell ref="B86:J86"/>
    <mergeCell ref="B87:J87"/>
    <mergeCell ref="A90:A91"/>
    <mergeCell ref="B88:J88"/>
    <mergeCell ref="K88:K89"/>
    <mergeCell ref="B89:J89"/>
    <mergeCell ref="B82:J82"/>
    <mergeCell ref="B83:J83"/>
    <mergeCell ref="B84:J84"/>
    <mergeCell ref="A82:A83"/>
    <mergeCell ref="B124:J124"/>
    <mergeCell ref="A108:A109"/>
    <mergeCell ref="A118:A119"/>
    <mergeCell ref="L99:L100"/>
    <mergeCell ref="K102:K103"/>
    <mergeCell ref="K105:K106"/>
    <mergeCell ref="L105:L106"/>
    <mergeCell ref="K108:K109"/>
    <mergeCell ref="L108:L109"/>
    <mergeCell ref="B122:J122"/>
    <mergeCell ref="A120:A121"/>
    <mergeCell ref="B118:J118"/>
    <mergeCell ref="K118:K119"/>
    <mergeCell ref="B119:J119"/>
    <mergeCell ref="A122:A123"/>
    <mergeCell ref="B120:J120"/>
    <mergeCell ref="K120:K121"/>
    <mergeCell ref="B121:J121"/>
    <mergeCell ref="A115:A116"/>
    <mergeCell ref="B113:J113"/>
    <mergeCell ref="K113:K114"/>
    <mergeCell ref="B114:J114"/>
    <mergeCell ref="B115:J115"/>
    <mergeCell ref="B116:J116"/>
    <mergeCell ref="L111:L112"/>
    <mergeCell ref="L76:L77"/>
    <mergeCell ref="L73:L74"/>
    <mergeCell ref="L70:L71"/>
    <mergeCell ref="L50:L51"/>
    <mergeCell ref="L115:L116"/>
    <mergeCell ref="K122:K123"/>
    <mergeCell ref="L122:L123"/>
    <mergeCell ref="B123:J123"/>
    <mergeCell ref="L79:L80"/>
    <mergeCell ref="B80:J80"/>
    <mergeCell ref="B81:J81"/>
    <mergeCell ref="B117:J117"/>
    <mergeCell ref="K115:K116"/>
    <mergeCell ref="B108:J108"/>
    <mergeCell ref="B99:J99"/>
    <mergeCell ref="B100:J100"/>
    <mergeCell ref="B101:J101"/>
    <mergeCell ref="K79:K80"/>
    <mergeCell ref="B76:J76"/>
    <mergeCell ref="B77:J77"/>
    <mergeCell ref="B78:J78"/>
    <mergeCell ref="B79:J79"/>
    <mergeCell ref="B71:J71"/>
  </mergeCells>
  <hyperlinks>
    <hyperlink ref="B38:J38" location="PCDFM!A1" display="PCDFM!A1" xr:uid="{00000000-0004-0000-0100-000000000000}"/>
    <hyperlink ref="B41:J41" location="PCDFT!A1" display="PCDFT!A1" xr:uid="{00000000-0004-0000-0100-000001000000}"/>
    <hyperlink ref="B44:J44" location="DS!A1" display="DS!A1" xr:uid="{00000000-0004-0000-0100-000002000000}"/>
    <hyperlink ref="B46:J46" location="'ET Dymo'!A1" display="'ET Dymo'!A1" xr:uid="{00000000-0004-0000-0100-000003000000}"/>
    <hyperlink ref="B48:J48" location="ETPI!A1" display="ETPI!A1" xr:uid="{00000000-0004-0000-0100-000004000000}"/>
    <hyperlink ref="B52:J52" location="DCAMERA!A1" display="DCAMERA!A1" xr:uid="{00000000-0004-0000-0100-000005000000}"/>
    <hyperlink ref="B54:J54" location="HDE!A1" display="HDE!A1" xr:uid="{00000000-0004-0000-0100-000006000000}"/>
    <hyperlink ref="B56:J56" location="HDFA!A1" display="HDFA!A1" xr:uid="{00000000-0004-0000-0100-000007000000}"/>
    <hyperlink ref="B58:J58" location="HDFM!A1" display="HDFM!A1" xr:uid="{00000000-0004-0000-0100-000008000000}"/>
    <hyperlink ref="B60:J60" location="'HD SSD'!A1" display="'HD SSD'!A1" xr:uid="{00000000-0004-0000-0100-000009000000}"/>
    <hyperlink ref="B62:J62" location="'Monitor PC'!A1" display="'Monitor PC'!A1" xr:uid="{00000000-0004-0000-0100-00000A000000}"/>
    <hyperlink ref="B64:J64" location="'Notebook 15 OSX'!A1" display="'Notebook 15 OSX'!A1" xr:uid="{00000000-0004-0000-0100-00000B000000}"/>
    <hyperlink ref="B67:J67" location="'Notebook 13 OSX'!A1" display="Notebook con sistema operativo OSX 13&quot;" xr:uid="{00000000-0004-0000-0100-00000C000000}"/>
    <hyperlink ref="B70:J70" location="'Notebook FA'!A1" display="'Notebook FA'!A1" xr:uid="{00000000-0004-0000-0100-00000D000000}"/>
    <hyperlink ref="B73:J73" location="'Notebook FB'!A1" display="'Notebook FB'!A1" xr:uid="{00000000-0004-0000-0100-00000E000000}"/>
    <hyperlink ref="B76:J76" location="'Notebook FM'!A1" display="'Notebook FM'!A1" xr:uid="{00000000-0004-0000-0100-00000F000000}"/>
    <hyperlink ref="B79:J79" location="'Notebook FT'!A1" display="'Notebook FT'!A1" xr:uid="{00000000-0004-0000-0100-000010000000}"/>
    <hyperlink ref="B82:J82" location="'PCAOSX21,5'!A1" display="'PCAOSX21,5'!A1" xr:uid="{00000000-0004-0000-0100-000011000000}"/>
    <hyperlink ref="B85:J85" location="PCAOSX27!A1" display="PCAOSX27!A1" xr:uid="{00000000-0004-0000-0100-000012000000}"/>
    <hyperlink ref="B88:J88" location="'SCAN A4'!A1" display="'SCAN A4'!A1" xr:uid="{00000000-0004-0000-0100-000013000000}"/>
    <hyperlink ref="B90:J90" location="Schermo!A1" display="Schermo!A1" xr:uid="{00000000-0004-0000-0100-000014000000}"/>
    <hyperlink ref="B92:J92" location="SmartAndroid!A1" display="SmartAndroid!A1" xr:uid="{00000000-0004-0000-0100-000015000000}"/>
    <hyperlink ref="B94:J94" location="'SMART-IOS'!A1" display="'SMART-IOS'!A1" xr:uid="{00000000-0004-0000-0100-000016000000}"/>
    <hyperlink ref="B97:J97" location="'SMART-Win'!A1" display="'SMART-Win'!A1" xr:uid="{00000000-0004-0000-0100-000017000000}"/>
    <hyperlink ref="B99:J99" location="'Ultrabook 12'!A1" display="'Ultrabook 12'!A1" xr:uid="{00000000-0004-0000-0100-000018000000}"/>
    <hyperlink ref="B102:J102" location="'Stamp A4BN'!A1" display="'Stamp A4BN'!A1" xr:uid="{00000000-0004-0000-0100-000019000000}"/>
    <hyperlink ref="B105:J105" location="'Stamp las A4'!A1" display="'Stamp las A4'!A1" xr:uid="{00000000-0004-0000-0100-00001A000000}"/>
    <hyperlink ref="B108:J108" location="'Stamp Las A3 C'!A1" display="'Stamp Las A3 C'!A1" xr:uid="{00000000-0004-0000-0100-00001B000000}"/>
    <hyperlink ref="B111:J111" location="'Stamp Laser A3BN'!A1" display="'Stamp Laser A3BN'!A1" xr:uid="{00000000-0004-0000-0100-00001C000000}"/>
    <hyperlink ref="B113:J113" location="'Tab Android'!A1" display="'Tab Android'!A1" xr:uid="{00000000-0004-0000-0100-00001D000000}"/>
    <hyperlink ref="B115:J115" location="'TAB IOS'!A1" display="'TAB IOS'!A1" xr:uid="{00000000-0004-0000-0100-00001E000000}"/>
    <hyperlink ref="B118:J118" location="VideoPr!A1" display="VideoPr!A1" xr:uid="{00000000-0004-0000-0100-00001F000000}"/>
    <hyperlink ref="B120:J120" location="VideoPrP!A1" display="VideoPrP!A1" xr:uid="{00000000-0004-0000-0100-000020000000}"/>
    <hyperlink ref="B122:J122" location="PCWS!A1" display="PCWS!A1" xr:uid="{00000000-0004-0000-0100-000021000000}"/>
    <hyperlink ref="B35:J35" location="PCDFA!A1" display="PCDFA!A1" xr:uid="{00000000-0004-0000-0100-000022000000}"/>
    <hyperlink ref="B50:J50" location="ETPI!A1" display="Etichettatrice USB" xr:uid="{00000000-0004-0000-0100-000023000000}"/>
  </hyperlinks>
  <printOptions horizontalCentered="1" verticalCentered="1"/>
  <pageMargins left="0.70866141732283472" right="0.70866141732283472" top="0.74803149606299213" bottom="0.74803149606299213" header="0.31496062992125984" footer="0.31496062992125984"/>
  <pageSetup paperSize="9" scale="66"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2060"/>
    <pageSetUpPr fitToPage="1"/>
  </sheetPr>
  <dimension ref="A1:G58"/>
  <sheetViews>
    <sheetView showGridLines="0" zoomScale="115" zoomScaleNormal="115" workbookViewId="0">
      <pane ySplit="1" topLeftCell="A30" activePane="bottomLeft" state="frozen"/>
      <selection activeCell="F41" sqref="F41"/>
      <selection pane="bottomLeft" activeCell="G34" sqref="G34"/>
    </sheetView>
  </sheetViews>
  <sheetFormatPr defaultColWidth="9.140625" defaultRowHeight="14.1" customHeight="1" x14ac:dyDescent="0.2"/>
  <cols>
    <col min="1" max="1" width="11" style="49" customWidth="1"/>
    <col min="2" max="2" width="76.7109375" style="50" customWidth="1"/>
    <col min="3" max="3" width="9.7109375" style="45" hidden="1" customWidth="1"/>
    <col min="4" max="4" width="8.140625" style="51" hidden="1" customWidth="1"/>
    <col min="5" max="5" width="14.5703125" style="37" hidden="1" customWidth="1"/>
    <col min="6" max="6" width="18.7109375" style="46" customWidth="1"/>
    <col min="7" max="7" width="24.28515625" style="37" customWidth="1"/>
    <col min="8" max="16384" width="9.140625" style="37"/>
  </cols>
  <sheetData>
    <row r="1" spans="1:7" ht="72.75" thickTop="1" thickBot="1" x14ac:dyDescent="0.25">
      <c r="A1" s="52" t="s">
        <v>49</v>
      </c>
      <c r="B1" s="52" t="s">
        <v>924</v>
      </c>
      <c r="C1" s="53" t="s">
        <v>42</v>
      </c>
      <c r="D1" s="53" t="s">
        <v>43</v>
      </c>
      <c r="E1" s="54" t="s">
        <v>46</v>
      </c>
      <c r="F1" s="55" t="s">
        <v>932</v>
      </c>
      <c r="G1" s="52" t="s">
        <v>925</v>
      </c>
    </row>
    <row r="2" spans="1:7" ht="18.600000000000001" customHeight="1" thickTop="1" thickBot="1" x14ac:dyDescent="0.25">
      <c r="A2" s="38">
        <v>1</v>
      </c>
      <c r="B2" s="39" t="s">
        <v>9</v>
      </c>
      <c r="C2" s="115">
        <v>537.53599999999994</v>
      </c>
      <c r="D2" s="115">
        <f t="shared" ref="D2:D55" si="0">C2*0.22</f>
        <v>118.25791999999998</v>
      </c>
      <c r="E2" s="115">
        <f t="shared" ref="E2:E55" si="1">C2+D2</f>
        <v>655.79391999999996</v>
      </c>
      <c r="F2" s="113">
        <v>0</v>
      </c>
      <c r="G2" s="40">
        <f>F2*'BASI ASTA UNITARIE'!C3</f>
        <v>0</v>
      </c>
    </row>
    <row r="3" spans="1:7" ht="18.600000000000001" customHeight="1" thickTop="1" thickBot="1" x14ac:dyDescent="0.25">
      <c r="A3" s="38" t="s">
        <v>109</v>
      </c>
      <c r="B3" s="39" t="s">
        <v>10</v>
      </c>
      <c r="C3" s="115">
        <v>33.308999999999997</v>
      </c>
      <c r="D3" s="115">
        <f t="shared" si="0"/>
        <v>7.3279799999999993</v>
      </c>
      <c r="E3" s="115">
        <f t="shared" si="1"/>
        <v>40.636979999999994</v>
      </c>
      <c r="F3" s="113">
        <f>+ENTE!K37</f>
        <v>0</v>
      </c>
      <c r="G3" s="40">
        <f>F3*'BASI ASTA UNITARIE'!C4</f>
        <v>0</v>
      </c>
    </row>
    <row r="4" spans="1:7" ht="18.600000000000001" customHeight="1" thickTop="1" thickBot="1" x14ac:dyDescent="0.25">
      <c r="A4" s="41">
        <v>2</v>
      </c>
      <c r="B4" s="39" t="s">
        <v>11</v>
      </c>
      <c r="C4" s="115">
        <v>475</v>
      </c>
      <c r="D4" s="115">
        <f t="shared" si="0"/>
        <v>104.5</v>
      </c>
      <c r="E4" s="115">
        <f t="shared" si="1"/>
        <v>579.5</v>
      </c>
      <c r="F4" s="113">
        <f>+ENTE!K38</f>
        <v>0</v>
      </c>
      <c r="G4" s="40">
        <f>F4*'BASI ASTA UNITARIE'!C5</f>
        <v>0</v>
      </c>
    </row>
    <row r="5" spans="1:7" ht="18.600000000000001" customHeight="1" thickTop="1" thickBot="1" x14ac:dyDescent="0.25">
      <c r="A5" s="41" t="s">
        <v>110</v>
      </c>
      <c r="B5" s="39" t="s">
        <v>10</v>
      </c>
      <c r="C5" s="115">
        <v>33.308999999999997</v>
      </c>
      <c r="D5" s="115">
        <f t="shared" si="0"/>
        <v>7.3279799999999993</v>
      </c>
      <c r="E5" s="115">
        <f t="shared" si="1"/>
        <v>40.636979999999994</v>
      </c>
      <c r="F5" s="113">
        <f>+ENTE!K40</f>
        <v>0</v>
      </c>
      <c r="G5" s="40">
        <f>F5*'BASI ASTA UNITARIE'!C6</f>
        <v>0</v>
      </c>
    </row>
    <row r="6" spans="1:7" ht="18.600000000000001" customHeight="1" thickTop="1" thickBot="1" x14ac:dyDescent="0.25">
      <c r="A6" s="41">
        <v>3</v>
      </c>
      <c r="B6" s="39" t="s">
        <v>12</v>
      </c>
      <c r="C6" s="115">
        <v>812.36699999999996</v>
      </c>
      <c r="D6" s="115">
        <f t="shared" si="0"/>
        <v>178.72074000000001</v>
      </c>
      <c r="E6" s="115">
        <f t="shared" si="1"/>
        <v>991.08773999999994</v>
      </c>
      <c r="F6" s="113">
        <f>+ENTE!K41</f>
        <v>0</v>
      </c>
      <c r="G6" s="40">
        <f>F6*'BASI ASTA UNITARIE'!C7</f>
        <v>0</v>
      </c>
    </row>
    <row r="7" spans="1:7" ht="18.600000000000001" customHeight="1" thickTop="1" thickBot="1" x14ac:dyDescent="0.25">
      <c r="A7" s="41" t="s">
        <v>111</v>
      </c>
      <c r="B7" s="39" t="s">
        <v>10</v>
      </c>
      <c r="C7" s="115">
        <v>33.308999999999997</v>
      </c>
      <c r="D7" s="115">
        <f t="shared" si="0"/>
        <v>7.3279799999999993</v>
      </c>
      <c r="E7" s="115">
        <f t="shared" si="1"/>
        <v>40.636979999999994</v>
      </c>
      <c r="F7" s="113">
        <f>+ENTE!K43</f>
        <v>0</v>
      </c>
      <c r="G7" s="40">
        <f>F7*'BASI ASTA UNITARIE'!C8</f>
        <v>0</v>
      </c>
    </row>
    <row r="8" spans="1:7" ht="18.600000000000001" customHeight="1" thickTop="1" thickBot="1" x14ac:dyDescent="0.25">
      <c r="A8" s="41">
        <v>4</v>
      </c>
      <c r="B8" s="39" t="s">
        <v>13</v>
      </c>
      <c r="C8" s="115">
        <v>158</v>
      </c>
      <c r="D8" s="115">
        <f t="shared" si="0"/>
        <v>34.76</v>
      </c>
      <c r="E8" s="115">
        <f t="shared" si="1"/>
        <v>192.76</v>
      </c>
      <c r="F8" s="113">
        <f>+ENTE!K44</f>
        <v>0</v>
      </c>
      <c r="G8" s="40">
        <f>F8*'BASI ASTA UNITARIE'!C9</f>
        <v>0</v>
      </c>
    </row>
    <row r="9" spans="1:7" ht="18.600000000000001" customHeight="1" thickTop="1" thickBot="1" x14ac:dyDescent="0.25">
      <c r="A9" s="41">
        <v>5</v>
      </c>
      <c r="B9" s="39" t="s">
        <v>919</v>
      </c>
      <c r="C9" s="115">
        <v>177</v>
      </c>
      <c r="D9" s="115">
        <f t="shared" si="0"/>
        <v>38.94</v>
      </c>
      <c r="E9" s="115">
        <f t="shared" si="1"/>
        <v>215.94</v>
      </c>
      <c r="F9" s="113">
        <f>+ENTE!K46</f>
        <v>0</v>
      </c>
      <c r="G9" s="40">
        <f>F9*'BASI ASTA UNITARIE'!C10</f>
        <v>0</v>
      </c>
    </row>
    <row r="10" spans="1:7" ht="18.600000000000001" customHeight="1" thickTop="1" thickBot="1" x14ac:dyDescent="0.25">
      <c r="A10" s="41">
        <v>6</v>
      </c>
      <c r="B10" s="39" t="s">
        <v>14</v>
      </c>
      <c r="C10" s="115">
        <v>177</v>
      </c>
      <c r="D10" s="115">
        <f t="shared" si="0"/>
        <v>38.94</v>
      </c>
      <c r="E10" s="115">
        <f t="shared" si="1"/>
        <v>215.94</v>
      </c>
      <c r="F10" s="113">
        <f>+ENTE!K48</f>
        <v>0</v>
      </c>
      <c r="G10" s="40">
        <f>F10*'BASI ASTA UNITARIE'!C11</f>
        <v>0</v>
      </c>
    </row>
    <row r="11" spans="1:7" ht="18.600000000000001" customHeight="1" thickTop="1" thickBot="1" x14ac:dyDescent="0.25">
      <c r="A11" s="41">
        <v>7</v>
      </c>
      <c r="B11" s="39" t="s">
        <v>88</v>
      </c>
      <c r="C11" s="115">
        <v>177</v>
      </c>
      <c r="D11" s="115">
        <f t="shared" si="0"/>
        <v>38.94</v>
      </c>
      <c r="E11" s="115">
        <f t="shared" si="1"/>
        <v>215.94</v>
      </c>
      <c r="F11" s="113">
        <f>+ENTE!K50</f>
        <v>0</v>
      </c>
      <c r="G11" s="40">
        <f>F11*'BASI ASTA UNITARIE'!C12</f>
        <v>0</v>
      </c>
    </row>
    <row r="12" spans="1:7" ht="18.600000000000001" customHeight="1" thickTop="1" thickBot="1" x14ac:dyDescent="0.25">
      <c r="A12" s="41">
        <v>8</v>
      </c>
      <c r="B12" s="39" t="s">
        <v>15</v>
      </c>
      <c r="C12" s="115">
        <v>539</v>
      </c>
      <c r="D12" s="115">
        <f t="shared" si="0"/>
        <v>118.58</v>
      </c>
      <c r="E12" s="115">
        <f t="shared" si="1"/>
        <v>657.58</v>
      </c>
      <c r="F12" s="113">
        <f>+ENTE!K52</f>
        <v>0</v>
      </c>
      <c r="G12" s="40">
        <f>F12*'BASI ASTA UNITARIE'!C13</f>
        <v>0</v>
      </c>
    </row>
    <row r="13" spans="1:7" ht="18.600000000000001" customHeight="1" thickTop="1" thickBot="1" x14ac:dyDescent="0.25">
      <c r="A13" s="41">
        <v>9</v>
      </c>
      <c r="B13" s="39" t="s">
        <v>16</v>
      </c>
      <c r="C13" s="115">
        <v>182</v>
      </c>
      <c r="D13" s="115">
        <f t="shared" si="0"/>
        <v>40.04</v>
      </c>
      <c r="E13" s="115">
        <f t="shared" si="1"/>
        <v>222.04</v>
      </c>
      <c r="F13" s="113">
        <f>+ENTE!K54</f>
        <v>0</v>
      </c>
      <c r="G13" s="40">
        <f>F13*'BASI ASTA UNITARIE'!C14</f>
        <v>0</v>
      </c>
    </row>
    <row r="14" spans="1:7" ht="18.600000000000001" customHeight="1" thickTop="1" thickBot="1" x14ac:dyDescent="0.25">
      <c r="A14" s="41">
        <v>10</v>
      </c>
      <c r="B14" s="39" t="s">
        <v>17</v>
      </c>
      <c r="C14" s="115">
        <v>426</v>
      </c>
      <c r="D14" s="115">
        <f t="shared" si="0"/>
        <v>93.72</v>
      </c>
      <c r="E14" s="115">
        <f t="shared" si="1"/>
        <v>519.72</v>
      </c>
      <c r="F14" s="113">
        <f>+ENTE!K56</f>
        <v>0</v>
      </c>
      <c r="G14" s="40">
        <f>F14*'BASI ASTA UNITARIE'!C15</f>
        <v>0</v>
      </c>
    </row>
    <row r="15" spans="1:7" ht="18.600000000000001" customHeight="1" thickTop="1" thickBot="1" x14ac:dyDescent="0.25">
      <c r="A15" s="41">
        <v>11</v>
      </c>
      <c r="B15" s="39" t="s">
        <v>18</v>
      </c>
      <c r="C15" s="115">
        <v>114.56</v>
      </c>
      <c r="D15" s="115">
        <f t="shared" si="0"/>
        <v>25.203199999999999</v>
      </c>
      <c r="E15" s="115">
        <f t="shared" si="1"/>
        <v>139.76320000000001</v>
      </c>
      <c r="F15" s="113">
        <f>+ENTE!K58</f>
        <v>0</v>
      </c>
      <c r="G15" s="40">
        <f>F15*'BASI ASTA UNITARIE'!C16</f>
        <v>0</v>
      </c>
    </row>
    <row r="16" spans="1:7" ht="18.600000000000001" customHeight="1" thickTop="1" thickBot="1" x14ac:dyDescent="0.25">
      <c r="A16" s="41">
        <v>12</v>
      </c>
      <c r="B16" s="39" t="s">
        <v>19</v>
      </c>
      <c r="C16" s="115">
        <v>128</v>
      </c>
      <c r="D16" s="115">
        <f t="shared" si="0"/>
        <v>28.16</v>
      </c>
      <c r="E16" s="115">
        <f t="shared" si="1"/>
        <v>156.16</v>
      </c>
      <c r="F16" s="113">
        <f>+ENTE!K60</f>
        <v>0</v>
      </c>
      <c r="G16" s="40">
        <f>F16*'BASI ASTA UNITARIE'!C17</f>
        <v>0</v>
      </c>
    </row>
    <row r="17" spans="1:7" ht="18.600000000000001" customHeight="1" thickTop="1" thickBot="1" x14ac:dyDescent="0.25">
      <c r="A17" s="41">
        <v>13</v>
      </c>
      <c r="B17" s="39" t="s">
        <v>20</v>
      </c>
      <c r="C17" s="115">
        <v>199</v>
      </c>
      <c r="D17" s="115">
        <f t="shared" si="0"/>
        <v>43.78</v>
      </c>
      <c r="E17" s="115">
        <f t="shared" si="1"/>
        <v>242.78</v>
      </c>
      <c r="F17" s="113">
        <f>+ENTE!K62</f>
        <v>0</v>
      </c>
      <c r="G17" s="40">
        <f>F17*'BASI ASTA UNITARIE'!C18</f>
        <v>0</v>
      </c>
    </row>
    <row r="18" spans="1:7" ht="18.600000000000001" customHeight="1" thickTop="1" thickBot="1" x14ac:dyDescent="0.25">
      <c r="A18" s="41">
        <v>14</v>
      </c>
      <c r="B18" s="39" t="s">
        <v>922</v>
      </c>
      <c r="C18" s="115">
        <v>3261</v>
      </c>
      <c r="D18" s="115">
        <f t="shared" si="0"/>
        <v>717.42</v>
      </c>
      <c r="E18" s="115">
        <f t="shared" si="1"/>
        <v>3978.42</v>
      </c>
      <c r="F18" s="113">
        <f>+ENTE!K64</f>
        <v>0</v>
      </c>
      <c r="G18" s="40">
        <f>F18*'BASI ASTA UNITARIE'!C19</f>
        <v>0</v>
      </c>
    </row>
    <row r="19" spans="1:7" ht="18.600000000000001" customHeight="1" thickTop="1" thickBot="1" x14ac:dyDescent="0.25">
      <c r="A19" s="41" t="s">
        <v>112</v>
      </c>
      <c r="B19" s="39" t="s">
        <v>10</v>
      </c>
      <c r="C19" s="115">
        <v>230</v>
      </c>
      <c r="D19" s="115">
        <f t="shared" si="0"/>
        <v>50.6</v>
      </c>
      <c r="E19" s="115">
        <f t="shared" si="1"/>
        <v>280.60000000000002</v>
      </c>
      <c r="F19" s="113">
        <f>+ENTE!K66</f>
        <v>0</v>
      </c>
      <c r="G19" s="40">
        <f>F19*'BASI ASTA UNITARIE'!C20</f>
        <v>0</v>
      </c>
    </row>
    <row r="20" spans="1:7" ht="18.600000000000001" customHeight="1" thickTop="1" thickBot="1" x14ac:dyDescent="0.25">
      <c r="A20" s="41">
        <v>15</v>
      </c>
      <c r="B20" s="39" t="s">
        <v>920</v>
      </c>
      <c r="C20" s="115">
        <v>2855</v>
      </c>
      <c r="D20" s="115">
        <f t="shared" si="0"/>
        <v>628.1</v>
      </c>
      <c r="E20" s="115">
        <f t="shared" si="1"/>
        <v>3483.1</v>
      </c>
      <c r="F20" s="113">
        <f>+ENTE!K67</f>
        <v>0</v>
      </c>
      <c r="G20" s="40">
        <f>F20*'BASI ASTA UNITARIE'!C21</f>
        <v>0</v>
      </c>
    </row>
    <row r="21" spans="1:7" ht="18.600000000000001" customHeight="1" thickTop="1" thickBot="1" x14ac:dyDescent="0.25">
      <c r="A21" s="41" t="s">
        <v>113</v>
      </c>
      <c r="B21" s="39" t="s">
        <v>10</v>
      </c>
      <c r="C21" s="115">
        <v>164</v>
      </c>
      <c r="D21" s="115">
        <f t="shared" si="0"/>
        <v>36.08</v>
      </c>
      <c r="E21" s="115">
        <f t="shared" si="1"/>
        <v>200.07999999999998</v>
      </c>
      <c r="F21" s="113">
        <f>+ENTE!K69</f>
        <v>0</v>
      </c>
      <c r="G21" s="40">
        <f>F21*'BASI ASTA UNITARIE'!C22</f>
        <v>0</v>
      </c>
    </row>
    <row r="22" spans="1:7" ht="18.600000000000001" customHeight="1" thickTop="1" thickBot="1" x14ac:dyDescent="0.25">
      <c r="A22" s="41">
        <v>16</v>
      </c>
      <c r="B22" s="39" t="s">
        <v>21</v>
      </c>
      <c r="C22" s="115">
        <v>2478</v>
      </c>
      <c r="D22" s="115">
        <f t="shared" si="0"/>
        <v>545.16</v>
      </c>
      <c r="E22" s="115">
        <f t="shared" si="1"/>
        <v>3023.16</v>
      </c>
      <c r="F22" s="113">
        <f>+ENTE!K70</f>
        <v>0</v>
      </c>
      <c r="G22" s="40">
        <f>F22*'BASI ASTA UNITARIE'!C23</f>
        <v>0</v>
      </c>
    </row>
    <row r="23" spans="1:7" ht="18.600000000000001" customHeight="1" thickTop="1" thickBot="1" x14ac:dyDescent="0.25">
      <c r="A23" s="41" t="s">
        <v>114</v>
      </c>
      <c r="B23" s="39" t="s">
        <v>10</v>
      </c>
      <c r="C23" s="115">
        <v>148</v>
      </c>
      <c r="D23" s="115">
        <f t="shared" si="0"/>
        <v>32.56</v>
      </c>
      <c r="E23" s="115">
        <f t="shared" si="1"/>
        <v>180.56</v>
      </c>
      <c r="F23" s="113">
        <f>+ENTE!K72</f>
        <v>0</v>
      </c>
      <c r="G23" s="40">
        <f>F23*'BASI ASTA UNITARIE'!C24</f>
        <v>0</v>
      </c>
    </row>
    <row r="24" spans="1:7" ht="18.600000000000001" customHeight="1" thickTop="1" thickBot="1" x14ac:dyDescent="0.25">
      <c r="A24" s="41">
        <v>17</v>
      </c>
      <c r="B24" s="39" t="s">
        <v>22</v>
      </c>
      <c r="C24" s="115">
        <v>578.67899999999997</v>
      </c>
      <c r="D24" s="115">
        <f t="shared" si="0"/>
        <v>127.30937999999999</v>
      </c>
      <c r="E24" s="115">
        <f t="shared" si="1"/>
        <v>705.98838000000001</v>
      </c>
      <c r="F24" s="113">
        <f>+ENTE!K73</f>
        <v>0</v>
      </c>
      <c r="G24" s="40">
        <f>F24*'BASI ASTA UNITARIE'!C25</f>
        <v>0</v>
      </c>
    </row>
    <row r="25" spans="1:7" ht="18.600000000000001" customHeight="1" thickTop="1" thickBot="1" x14ac:dyDescent="0.25">
      <c r="A25" s="42" t="s">
        <v>115</v>
      </c>
      <c r="B25" s="39" t="s">
        <v>23</v>
      </c>
      <c r="C25" s="115">
        <v>68</v>
      </c>
      <c r="D25" s="115">
        <f t="shared" si="0"/>
        <v>14.96</v>
      </c>
      <c r="E25" s="115">
        <f t="shared" si="1"/>
        <v>82.960000000000008</v>
      </c>
      <c r="F25" s="113">
        <f>+ENTE!K75</f>
        <v>0</v>
      </c>
      <c r="G25" s="40">
        <f>F25*'BASI ASTA UNITARIE'!C26</f>
        <v>0</v>
      </c>
    </row>
    <row r="26" spans="1:7" ht="18.600000000000001" customHeight="1" thickTop="1" thickBot="1" x14ac:dyDescent="0.25">
      <c r="A26" s="42">
        <v>18</v>
      </c>
      <c r="B26" s="39" t="s">
        <v>24</v>
      </c>
      <c r="C26" s="115">
        <v>621.29</v>
      </c>
      <c r="D26" s="115">
        <f t="shared" si="0"/>
        <v>136.68379999999999</v>
      </c>
      <c r="E26" s="115">
        <f t="shared" si="1"/>
        <v>757.97379999999998</v>
      </c>
      <c r="F26" s="113">
        <f>+ENTE!K76</f>
        <v>0</v>
      </c>
      <c r="G26" s="40">
        <f>F26*'BASI ASTA UNITARIE'!C27</f>
        <v>0</v>
      </c>
    </row>
    <row r="27" spans="1:7" ht="18.600000000000001" customHeight="1" thickTop="1" thickBot="1" x14ac:dyDescent="0.25">
      <c r="A27" s="42" t="s">
        <v>116</v>
      </c>
      <c r="B27" s="39" t="s">
        <v>10</v>
      </c>
      <c r="C27" s="115">
        <v>68</v>
      </c>
      <c r="D27" s="115">
        <f t="shared" si="0"/>
        <v>14.96</v>
      </c>
      <c r="E27" s="115">
        <f t="shared" si="1"/>
        <v>82.960000000000008</v>
      </c>
      <c r="F27" s="113">
        <f>+ENTE!K78</f>
        <v>0</v>
      </c>
      <c r="G27" s="40">
        <f>F27*'BASI ASTA UNITARIE'!C28</f>
        <v>0</v>
      </c>
    </row>
    <row r="28" spans="1:7" ht="18.600000000000001" customHeight="1" thickTop="1" thickBot="1" x14ac:dyDescent="0.25">
      <c r="A28" s="42">
        <v>19</v>
      </c>
      <c r="B28" s="39" t="s">
        <v>25</v>
      </c>
      <c r="C28" s="115">
        <v>1898.568</v>
      </c>
      <c r="D28" s="115">
        <f t="shared" si="0"/>
        <v>417.68495999999999</v>
      </c>
      <c r="E28" s="115">
        <f t="shared" si="1"/>
        <v>2316.2529599999998</v>
      </c>
      <c r="F28" s="113">
        <f>+ENTE!K79</f>
        <v>0</v>
      </c>
      <c r="G28" s="40">
        <f>F28*'BASI ASTA UNITARIE'!C29</f>
        <v>0</v>
      </c>
    </row>
    <row r="29" spans="1:7" ht="18.600000000000001" customHeight="1" thickTop="1" thickBot="1" x14ac:dyDescent="0.25">
      <c r="A29" s="42" t="s">
        <v>117</v>
      </c>
      <c r="B29" s="39" t="s">
        <v>10</v>
      </c>
      <c r="C29" s="115">
        <v>62</v>
      </c>
      <c r="D29" s="115">
        <f t="shared" si="0"/>
        <v>13.64</v>
      </c>
      <c r="E29" s="115">
        <f t="shared" si="1"/>
        <v>75.64</v>
      </c>
      <c r="F29" s="113">
        <f>+ENTE!K81</f>
        <v>0</v>
      </c>
      <c r="G29" s="40">
        <f>F29*'BASI ASTA UNITARIE'!C30</f>
        <v>0</v>
      </c>
    </row>
    <row r="30" spans="1:7" ht="18.600000000000001" customHeight="1" thickTop="1" thickBot="1" x14ac:dyDescent="0.25">
      <c r="A30" s="42">
        <v>20</v>
      </c>
      <c r="B30" s="39" t="s">
        <v>921</v>
      </c>
      <c r="C30" s="115">
        <v>2027</v>
      </c>
      <c r="D30" s="115">
        <f t="shared" si="0"/>
        <v>445.94</v>
      </c>
      <c r="E30" s="115">
        <f t="shared" si="1"/>
        <v>2472.94</v>
      </c>
      <c r="F30" s="113">
        <f>+ENTE!K82</f>
        <v>0</v>
      </c>
      <c r="G30" s="40">
        <f>F30*'BASI ASTA UNITARIE'!C31</f>
        <v>0</v>
      </c>
    </row>
    <row r="31" spans="1:7" ht="18.600000000000001" customHeight="1" thickTop="1" thickBot="1" x14ac:dyDescent="0.25">
      <c r="A31" s="42" t="s">
        <v>118</v>
      </c>
      <c r="B31" s="39" t="s">
        <v>10</v>
      </c>
      <c r="C31" s="115">
        <v>118</v>
      </c>
      <c r="D31" s="115">
        <f t="shared" si="0"/>
        <v>25.96</v>
      </c>
      <c r="E31" s="115">
        <f t="shared" si="1"/>
        <v>143.96</v>
      </c>
      <c r="F31" s="113">
        <f>+ENTE!K84</f>
        <v>0</v>
      </c>
      <c r="G31" s="40">
        <f>F31*'BASI ASTA UNITARIE'!C32</f>
        <v>0</v>
      </c>
    </row>
    <row r="32" spans="1:7" ht="18.600000000000001" customHeight="1" thickTop="1" thickBot="1" x14ac:dyDescent="0.25">
      <c r="A32" s="41">
        <v>21</v>
      </c>
      <c r="B32" s="39" t="s">
        <v>923</v>
      </c>
      <c r="C32" s="115">
        <v>2544</v>
      </c>
      <c r="D32" s="115">
        <f t="shared" si="0"/>
        <v>559.67999999999995</v>
      </c>
      <c r="E32" s="115">
        <f t="shared" si="1"/>
        <v>3103.68</v>
      </c>
      <c r="F32" s="113">
        <f>+ENTE!K85</f>
        <v>0</v>
      </c>
      <c r="G32" s="40">
        <f>F32*'BASI ASTA UNITARIE'!C33</f>
        <v>0</v>
      </c>
    </row>
    <row r="33" spans="1:7" ht="18.600000000000001" customHeight="1" thickTop="1" thickBot="1" x14ac:dyDescent="0.25">
      <c r="A33" s="41" t="s">
        <v>119</v>
      </c>
      <c r="B33" s="39" t="s">
        <v>10</v>
      </c>
      <c r="C33" s="115">
        <v>118</v>
      </c>
      <c r="D33" s="115">
        <f t="shared" si="0"/>
        <v>25.96</v>
      </c>
      <c r="E33" s="115">
        <f t="shared" si="1"/>
        <v>143.96</v>
      </c>
      <c r="F33" s="113">
        <f>+ENTE!K87</f>
        <v>0</v>
      </c>
      <c r="G33" s="40">
        <f>F33*'BASI ASTA UNITARIE'!C34</f>
        <v>0</v>
      </c>
    </row>
    <row r="34" spans="1:7" ht="18.600000000000001" customHeight="1" thickTop="1" thickBot="1" x14ac:dyDescent="0.25">
      <c r="A34" s="41">
        <v>22</v>
      </c>
      <c r="B34" s="39" t="s">
        <v>26</v>
      </c>
      <c r="C34" s="115">
        <v>711.41700000000003</v>
      </c>
      <c r="D34" s="115">
        <f t="shared" si="0"/>
        <v>156.51174</v>
      </c>
      <c r="E34" s="115">
        <f t="shared" si="1"/>
        <v>867.92874000000006</v>
      </c>
      <c r="F34" s="113">
        <f>+ENTE!K88</f>
        <v>0</v>
      </c>
      <c r="G34" s="40">
        <f>F34*'BASI ASTA UNITARIE'!C35</f>
        <v>0</v>
      </c>
    </row>
    <row r="35" spans="1:7" ht="18.600000000000001" customHeight="1" thickTop="1" thickBot="1" x14ac:dyDescent="0.25">
      <c r="A35" s="41">
        <v>23</v>
      </c>
      <c r="B35" s="39" t="s">
        <v>27</v>
      </c>
      <c r="C35" s="115">
        <v>119</v>
      </c>
      <c r="D35" s="115">
        <f t="shared" si="0"/>
        <v>26.18</v>
      </c>
      <c r="E35" s="115">
        <f t="shared" si="1"/>
        <v>145.18</v>
      </c>
      <c r="F35" s="113">
        <f>+ENTE!K90</f>
        <v>0</v>
      </c>
      <c r="G35" s="40">
        <f>F35*'BASI ASTA UNITARIE'!C36</f>
        <v>0</v>
      </c>
    </row>
    <row r="36" spans="1:7" ht="18.600000000000001" customHeight="1" thickTop="1" thickBot="1" x14ac:dyDescent="0.25">
      <c r="A36" s="41">
        <v>24</v>
      </c>
      <c r="B36" s="39" t="s">
        <v>28</v>
      </c>
      <c r="C36" s="115">
        <v>702.96199999999999</v>
      </c>
      <c r="D36" s="115">
        <f t="shared" si="0"/>
        <v>154.65163999999999</v>
      </c>
      <c r="E36" s="115">
        <f t="shared" si="1"/>
        <v>857.61364000000003</v>
      </c>
      <c r="F36" s="113">
        <f>+ENTE!K92</f>
        <v>0</v>
      </c>
      <c r="G36" s="40">
        <f>F36*'BASI ASTA UNITARIE'!C37</f>
        <v>0</v>
      </c>
    </row>
    <row r="37" spans="1:7" ht="18.600000000000001" customHeight="1" thickTop="1" thickBot="1" x14ac:dyDescent="0.25">
      <c r="A37" s="41">
        <v>25</v>
      </c>
      <c r="B37" s="39" t="s">
        <v>29</v>
      </c>
      <c r="C37" s="115">
        <v>993</v>
      </c>
      <c r="D37" s="115">
        <f t="shared" si="0"/>
        <v>218.46</v>
      </c>
      <c r="E37" s="115">
        <f t="shared" si="1"/>
        <v>1211.46</v>
      </c>
      <c r="F37" s="113">
        <f>+ENTE!K94</f>
        <v>0</v>
      </c>
      <c r="G37" s="40">
        <f>F37*'BASI ASTA UNITARIE'!C38</f>
        <v>0</v>
      </c>
    </row>
    <row r="38" spans="1:7" ht="18.600000000000001" customHeight="1" thickTop="1" thickBot="1" x14ac:dyDescent="0.25">
      <c r="A38" s="41" t="s">
        <v>120</v>
      </c>
      <c r="B38" s="39" t="s">
        <v>10</v>
      </c>
      <c r="C38" s="115">
        <v>167</v>
      </c>
      <c r="D38" s="115">
        <f t="shared" si="0"/>
        <v>36.74</v>
      </c>
      <c r="E38" s="115">
        <f t="shared" si="1"/>
        <v>203.74</v>
      </c>
      <c r="F38" s="113">
        <f>+ENTE!K96</f>
        <v>0</v>
      </c>
      <c r="G38" s="40">
        <f>F38*'BASI ASTA UNITARIE'!C39</f>
        <v>0</v>
      </c>
    </row>
    <row r="39" spans="1:7" ht="18.600000000000001" customHeight="1" thickTop="1" thickBot="1" x14ac:dyDescent="0.25">
      <c r="A39" s="41">
        <v>26</v>
      </c>
      <c r="B39" s="39" t="s">
        <v>30</v>
      </c>
      <c r="C39" s="115">
        <v>626</v>
      </c>
      <c r="D39" s="115">
        <f t="shared" si="0"/>
        <v>137.72</v>
      </c>
      <c r="E39" s="115">
        <f t="shared" si="1"/>
        <v>763.72</v>
      </c>
      <c r="F39" s="113">
        <f>+ENTE!K97</f>
        <v>0</v>
      </c>
      <c r="G39" s="40">
        <f>F39*'BASI ASTA UNITARIE'!C40</f>
        <v>0</v>
      </c>
    </row>
    <row r="40" spans="1:7" ht="18.600000000000001" customHeight="1" thickTop="1" thickBot="1" x14ac:dyDescent="0.25">
      <c r="A40" s="41">
        <v>27</v>
      </c>
      <c r="B40" s="39" t="s">
        <v>31</v>
      </c>
      <c r="C40" s="116">
        <v>2487</v>
      </c>
      <c r="D40" s="115">
        <f t="shared" si="0"/>
        <v>547.14</v>
      </c>
      <c r="E40" s="115">
        <f t="shared" si="1"/>
        <v>3034.14</v>
      </c>
      <c r="F40" s="113">
        <f>+ENTE!K99</f>
        <v>0</v>
      </c>
      <c r="G40" s="40">
        <f>F40*'BASI ASTA UNITARIE'!C41</f>
        <v>0</v>
      </c>
    </row>
    <row r="41" spans="1:7" ht="18.600000000000001" customHeight="1" thickTop="1" thickBot="1" x14ac:dyDescent="0.25">
      <c r="A41" s="41" t="s">
        <v>121</v>
      </c>
      <c r="B41" s="39" t="s">
        <v>10</v>
      </c>
      <c r="C41" s="116">
        <v>71</v>
      </c>
      <c r="D41" s="115">
        <f t="shared" si="0"/>
        <v>15.62</v>
      </c>
      <c r="E41" s="115">
        <f t="shared" si="1"/>
        <v>86.62</v>
      </c>
      <c r="F41" s="113">
        <f>+ENTE!K101</f>
        <v>0</v>
      </c>
      <c r="G41" s="40">
        <f>F41*'BASI ASTA UNITARIE'!C42</f>
        <v>0</v>
      </c>
    </row>
    <row r="42" spans="1:7" ht="18.600000000000001" customHeight="1" thickTop="1" thickBot="1" x14ac:dyDescent="0.25">
      <c r="A42" s="41">
        <v>28</v>
      </c>
      <c r="B42" s="39" t="s">
        <v>32</v>
      </c>
      <c r="C42" s="116">
        <v>255.119</v>
      </c>
      <c r="D42" s="115">
        <f t="shared" si="0"/>
        <v>56.126179999999998</v>
      </c>
      <c r="E42" s="115">
        <f t="shared" si="1"/>
        <v>311.24518</v>
      </c>
      <c r="F42" s="113">
        <f>+ENTE!K102</f>
        <v>0</v>
      </c>
      <c r="G42" s="40">
        <f>F42*'BASI ASTA UNITARIE'!C43</f>
        <v>0</v>
      </c>
    </row>
    <row r="43" spans="1:7" ht="18.600000000000001" customHeight="1" thickTop="1" thickBot="1" x14ac:dyDescent="0.25">
      <c r="A43" s="41" t="s">
        <v>122</v>
      </c>
      <c r="B43" s="39" t="s">
        <v>10</v>
      </c>
      <c r="C43" s="116">
        <v>52</v>
      </c>
      <c r="D43" s="115">
        <f t="shared" si="0"/>
        <v>11.44</v>
      </c>
      <c r="E43" s="115">
        <f t="shared" si="1"/>
        <v>63.44</v>
      </c>
      <c r="F43" s="113">
        <f>+ENTE!K104</f>
        <v>0</v>
      </c>
      <c r="G43" s="40">
        <f>F43*'BASI ASTA UNITARIE'!C44</f>
        <v>0</v>
      </c>
    </row>
    <row r="44" spans="1:7" ht="18.600000000000001" customHeight="1" thickTop="1" thickBot="1" x14ac:dyDescent="0.25">
      <c r="A44" s="41">
        <v>29</v>
      </c>
      <c r="B44" s="39" t="s">
        <v>33</v>
      </c>
      <c r="C44" s="116">
        <v>816.29100000000005</v>
      </c>
      <c r="D44" s="115">
        <f t="shared" si="0"/>
        <v>179.58402000000001</v>
      </c>
      <c r="E44" s="115">
        <f t="shared" si="1"/>
        <v>995.87502000000006</v>
      </c>
      <c r="F44" s="113">
        <f>+ENTE!K105</f>
        <v>0</v>
      </c>
      <c r="G44" s="40">
        <f>F44*'BASI ASTA UNITARIE'!C45</f>
        <v>0</v>
      </c>
    </row>
    <row r="45" spans="1:7" ht="18.600000000000001" customHeight="1" thickTop="1" thickBot="1" x14ac:dyDescent="0.25">
      <c r="A45" s="41" t="s">
        <v>123</v>
      </c>
      <c r="B45" s="39" t="s">
        <v>10</v>
      </c>
      <c r="C45" s="116">
        <v>273</v>
      </c>
      <c r="D45" s="115">
        <f t="shared" si="0"/>
        <v>60.06</v>
      </c>
      <c r="E45" s="115">
        <f t="shared" si="1"/>
        <v>333.06</v>
      </c>
      <c r="F45" s="113">
        <f>+ENTE!K107</f>
        <v>0</v>
      </c>
      <c r="G45" s="40">
        <f>F45*'BASI ASTA UNITARIE'!C46</f>
        <v>0</v>
      </c>
    </row>
    <row r="46" spans="1:7" ht="18.600000000000001" customHeight="1" thickTop="1" thickBot="1" x14ac:dyDescent="0.25">
      <c r="A46" s="41">
        <v>30</v>
      </c>
      <c r="B46" s="39" t="s">
        <v>34</v>
      </c>
      <c r="C46" s="116">
        <v>1711.482</v>
      </c>
      <c r="D46" s="115">
        <f t="shared" si="0"/>
        <v>376.52604000000002</v>
      </c>
      <c r="E46" s="115">
        <f t="shared" si="1"/>
        <v>2088.0080400000002</v>
      </c>
      <c r="F46" s="113">
        <f>+ENTE!K108</f>
        <v>0</v>
      </c>
      <c r="G46" s="40">
        <f>F46*'BASI ASTA UNITARIE'!C47</f>
        <v>0</v>
      </c>
    </row>
    <row r="47" spans="1:7" ht="18.600000000000001" customHeight="1" thickTop="1" thickBot="1" x14ac:dyDescent="0.25">
      <c r="A47" s="41" t="s">
        <v>918</v>
      </c>
      <c r="B47" s="39" t="s">
        <v>35</v>
      </c>
      <c r="C47" s="116">
        <v>505.44</v>
      </c>
      <c r="D47" s="115">
        <f t="shared" si="0"/>
        <v>111.1968</v>
      </c>
      <c r="E47" s="115">
        <f t="shared" si="1"/>
        <v>616.63679999999999</v>
      </c>
      <c r="F47" s="113">
        <f>+ENTE!K110</f>
        <v>0</v>
      </c>
      <c r="G47" s="40">
        <f>F47*'BASI ASTA UNITARIE'!C48</f>
        <v>0</v>
      </c>
    </row>
    <row r="48" spans="1:7" ht="18.600000000000001" customHeight="1" thickTop="1" thickBot="1" x14ac:dyDescent="0.25">
      <c r="A48" s="41">
        <v>31</v>
      </c>
      <c r="B48" s="39" t="s">
        <v>36</v>
      </c>
      <c r="C48" s="116">
        <v>978.29</v>
      </c>
      <c r="D48" s="115">
        <f t="shared" si="0"/>
        <v>215.22379999999998</v>
      </c>
      <c r="E48" s="115">
        <f t="shared" si="1"/>
        <v>1193.5137999999999</v>
      </c>
      <c r="F48" s="113">
        <f>+ENTE!K111</f>
        <v>0</v>
      </c>
      <c r="G48" s="40">
        <f>F48*'BASI ASTA UNITARIE'!C49</f>
        <v>0</v>
      </c>
    </row>
    <row r="49" spans="1:7" ht="18.600000000000001" customHeight="1" thickTop="1" thickBot="1" x14ac:dyDescent="0.25">
      <c r="A49" s="41">
        <v>32</v>
      </c>
      <c r="B49" s="39" t="s">
        <v>37</v>
      </c>
      <c r="C49" s="116">
        <v>488</v>
      </c>
      <c r="D49" s="115">
        <f t="shared" si="0"/>
        <v>107.36</v>
      </c>
      <c r="E49" s="115">
        <f t="shared" si="1"/>
        <v>595.36</v>
      </c>
      <c r="F49" s="113">
        <f>+ENTE!K113</f>
        <v>0</v>
      </c>
      <c r="G49" s="40">
        <f>F49*'BASI ASTA UNITARIE'!C50</f>
        <v>0</v>
      </c>
    </row>
    <row r="50" spans="1:7" ht="18.600000000000001" customHeight="1" thickTop="1" thickBot="1" x14ac:dyDescent="0.25">
      <c r="A50" s="41">
        <v>33</v>
      </c>
      <c r="B50" s="39" t="s">
        <v>38</v>
      </c>
      <c r="C50" s="116">
        <v>1125</v>
      </c>
      <c r="D50" s="115">
        <f t="shared" si="0"/>
        <v>247.5</v>
      </c>
      <c r="E50" s="115">
        <f t="shared" si="1"/>
        <v>1372.5</v>
      </c>
      <c r="F50" s="113">
        <f>+ENTE!K115</f>
        <v>0</v>
      </c>
      <c r="G50" s="40">
        <f>F50*'BASI ASTA UNITARIE'!C51</f>
        <v>0</v>
      </c>
    </row>
    <row r="51" spans="1:7" ht="18.600000000000001" customHeight="1" thickTop="1" thickBot="1" x14ac:dyDescent="0.25">
      <c r="A51" s="41" t="s">
        <v>124</v>
      </c>
      <c r="B51" s="39" t="s">
        <v>10</v>
      </c>
      <c r="C51" s="116">
        <v>122</v>
      </c>
      <c r="D51" s="115">
        <f t="shared" si="0"/>
        <v>26.84</v>
      </c>
      <c r="E51" s="115">
        <f t="shared" si="1"/>
        <v>148.84</v>
      </c>
      <c r="F51" s="113">
        <f>+ENTE!K117</f>
        <v>0</v>
      </c>
      <c r="G51" s="40">
        <f>F51*'BASI ASTA UNITARIE'!C52</f>
        <v>0</v>
      </c>
    </row>
    <row r="52" spans="1:7" ht="18.600000000000001" customHeight="1" thickTop="1" thickBot="1" x14ac:dyDescent="0.25">
      <c r="A52" s="41">
        <v>34</v>
      </c>
      <c r="B52" s="39" t="s">
        <v>39</v>
      </c>
      <c r="C52" s="116">
        <v>756</v>
      </c>
      <c r="D52" s="115">
        <f t="shared" si="0"/>
        <v>166.32</v>
      </c>
      <c r="E52" s="115">
        <f t="shared" si="1"/>
        <v>922.31999999999994</v>
      </c>
      <c r="F52" s="113">
        <f>+ENTE!K118</f>
        <v>0</v>
      </c>
      <c r="G52" s="40">
        <f>F52*'BASI ASTA UNITARIE'!C53</f>
        <v>0</v>
      </c>
    </row>
    <row r="53" spans="1:7" ht="18.600000000000001" customHeight="1" thickTop="1" thickBot="1" x14ac:dyDescent="0.25">
      <c r="A53" s="41">
        <v>35</v>
      </c>
      <c r="B53" s="39" t="s">
        <v>40</v>
      </c>
      <c r="C53" s="116">
        <v>863</v>
      </c>
      <c r="D53" s="115">
        <f t="shared" si="0"/>
        <v>189.86</v>
      </c>
      <c r="E53" s="115">
        <f t="shared" si="1"/>
        <v>1052.8600000000001</v>
      </c>
      <c r="F53" s="113">
        <f>+ENTE!K120</f>
        <v>0</v>
      </c>
      <c r="G53" s="40">
        <f>F53*'BASI ASTA UNITARIE'!C54</f>
        <v>0</v>
      </c>
    </row>
    <row r="54" spans="1:7" ht="18.600000000000001" customHeight="1" thickTop="1" thickBot="1" x14ac:dyDescent="0.25">
      <c r="A54" s="41">
        <v>36</v>
      </c>
      <c r="B54" s="39" t="s">
        <v>41</v>
      </c>
      <c r="C54" s="115">
        <v>1812</v>
      </c>
      <c r="D54" s="115">
        <f t="shared" si="0"/>
        <v>398.64</v>
      </c>
      <c r="E54" s="115">
        <f t="shared" si="1"/>
        <v>2210.64</v>
      </c>
      <c r="F54" s="113">
        <f>+ENTE!K122</f>
        <v>0</v>
      </c>
      <c r="G54" s="40">
        <f>F54*'BASI ASTA UNITARIE'!C55</f>
        <v>0</v>
      </c>
    </row>
    <row r="55" spans="1:7" ht="18.600000000000001" customHeight="1" thickTop="1" thickBot="1" x14ac:dyDescent="0.25">
      <c r="A55" s="41" t="s">
        <v>125</v>
      </c>
      <c r="B55" s="39" t="s">
        <v>10</v>
      </c>
      <c r="C55" s="115">
        <v>33.308999999999997</v>
      </c>
      <c r="D55" s="115">
        <f t="shared" si="0"/>
        <v>7.3279799999999993</v>
      </c>
      <c r="E55" s="115">
        <f t="shared" si="1"/>
        <v>40.636979999999994</v>
      </c>
      <c r="F55" s="113">
        <f>+ENTE!K124</f>
        <v>0</v>
      </c>
      <c r="G55" s="40">
        <f>F55*'BASI ASTA UNITARIE'!C56</f>
        <v>0</v>
      </c>
    </row>
    <row r="56" spans="1:7" ht="18.600000000000001" customHeight="1" thickTop="1" x14ac:dyDescent="0.2">
      <c r="A56" s="43"/>
      <c r="B56" s="44"/>
      <c r="D56" s="45"/>
      <c r="F56" s="114">
        <f>SUM(F2:F55)</f>
        <v>0</v>
      </c>
    </row>
    <row r="57" spans="1:7" ht="18.600000000000001" customHeight="1" x14ac:dyDescent="0.2">
      <c r="A57" s="43"/>
      <c r="B57" s="44"/>
      <c r="D57" s="45"/>
      <c r="F57" s="114"/>
    </row>
    <row r="58" spans="1:7" ht="14.1" customHeight="1" x14ac:dyDescent="0.2">
      <c r="B58" s="109" t="s">
        <v>926</v>
      </c>
      <c r="C58" s="109"/>
      <c r="D58" s="47"/>
      <c r="E58" s="48"/>
      <c r="F58" s="212">
        <f>SUM(G2:G55)</f>
        <v>0</v>
      </c>
      <c r="G58" s="212"/>
    </row>
  </sheetData>
  <sheetProtection sheet="1" objects="1" scenarios="1"/>
  <mergeCells count="1">
    <mergeCell ref="F58:G58"/>
  </mergeCells>
  <dataValidations count="1">
    <dataValidation type="decimal" operator="equal" allowBlank="1" showInputMessage="1" showErrorMessage="1" sqref="C40:C43 C45:C53" xr:uid="{00000000-0002-0000-0200-000000000000}">
      <formula1>0</formula1>
    </dataValidation>
  </dataValidations>
  <printOptions horizontalCentered="1" verticalCentered="1"/>
  <pageMargins left="0.70866141732283472" right="0.70866141732283472" top="0.74803149606299213" bottom="0.74803149606299213" header="0.31496062992125984" footer="0.31496062992125984"/>
  <pageSetup paperSize="9" scale="68"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59"/>
  <sheetViews>
    <sheetView topLeftCell="A25" zoomScale="115" zoomScaleNormal="115" workbookViewId="0">
      <selection activeCell="B42" sqref="B42"/>
    </sheetView>
  </sheetViews>
  <sheetFormatPr defaultRowHeight="12.75" x14ac:dyDescent="0.2"/>
  <cols>
    <col min="1" max="1" width="15.85546875" bestFit="1" customWidth="1"/>
    <col min="2" max="2" width="67" customWidth="1"/>
    <col min="3" max="5" width="0" hidden="1" customWidth="1"/>
    <col min="6" max="6" width="11.28515625" bestFit="1" customWidth="1"/>
    <col min="7" max="8" width="11.85546875" bestFit="1" customWidth="1"/>
  </cols>
  <sheetData>
    <row r="1" spans="1:8" ht="101.25" thickTop="1" thickBot="1" x14ac:dyDescent="0.25">
      <c r="A1" s="52" t="s">
        <v>49</v>
      </c>
      <c r="B1" s="52" t="s">
        <v>924</v>
      </c>
      <c r="C1" s="53" t="s">
        <v>42</v>
      </c>
      <c r="D1" s="53" t="s">
        <v>43</v>
      </c>
      <c r="E1" s="54" t="s">
        <v>46</v>
      </c>
      <c r="F1" s="55" t="s">
        <v>1033</v>
      </c>
      <c r="G1" s="52" t="s">
        <v>1034</v>
      </c>
      <c r="H1" s="52" t="s">
        <v>1035</v>
      </c>
    </row>
    <row r="2" spans="1:8" ht="14.25" thickTop="1" thickBot="1" x14ac:dyDescent="0.25">
      <c r="A2" s="38">
        <v>1</v>
      </c>
      <c r="B2" s="39" t="s">
        <v>9</v>
      </c>
      <c r="C2" s="115">
        <v>537.53599999999994</v>
      </c>
      <c r="D2" s="115">
        <f t="shared" ref="D2:D55" si="0">C2*0.22</f>
        <v>118.25791999999998</v>
      </c>
      <c r="E2" s="115">
        <f t="shared" ref="E2:E55" si="1">C2+D2</f>
        <v>655.79391999999996</v>
      </c>
      <c r="F2" s="113">
        <f>+ENTE!K35</f>
        <v>0</v>
      </c>
      <c r="G2" s="120">
        <v>0</v>
      </c>
      <c r="H2" s="40">
        <f>+G2*F2</f>
        <v>0</v>
      </c>
    </row>
    <row r="3" spans="1:8" ht="14.25" thickTop="1" thickBot="1" x14ac:dyDescent="0.25">
      <c r="A3" s="38" t="s">
        <v>109</v>
      </c>
      <c r="B3" s="39" t="s">
        <v>10</v>
      </c>
      <c r="C3" s="115">
        <v>33.308999999999997</v>
      </c>
      <c r="D3" s="115">
        <f t="shared" si="0"/>
        <v>7.3279799999999993</v>
      </c>
      <c r="E3" s="115">
        <f t="shared" si="1"/>
        <v>40.636979999999994</v>
      </c>
      <c r="F3" s="113">
        <f>+ENTE!K37</f>
        <v>0</v>
      </c>
      <c r="G3" s="120">
        <v>0</v>
      </c>
      <c r="H3" s="40">
        <f t="shared" ref="H3:H55" si="2">+G3*F3</f>
        <v>0</v>
      </c>
    </row>
    <row r="4" spans="1:8" ht="14.25" thickTop="1" thickBot="1" x14ac:dyDescent="0.25">
      <c r="A4" s="41">
        <v>2</v>
      </c>
      <c r="B4" s="39" t="s">
        <v>11</v>
      </c>
      <c r="C4" s="115">
        <v>475</v>
      </c>
      <c r="D4" s="115">
        <f t="shared" si="0"/>
        <v>104.5</v>
      </c>
      <c r="E4" s="115">
        <f t="shared" si="1"/>
        <v>579.5</v>
      </c>
      <c r="F4" s="113">
        <f>+ENTE!K38</f>
        <v>0</v>
      </c>
      <c r="G4" s="120">
        <v>0</v>
      </c>
      <c r="H4" s="40">
        <f t="shared" si="2"/>
        <v>0</v>
      </c>
    </row>
    <row r="5" spans="1:8" ht="14.25" thickTop="1" thickBot="1" x14ac:dyDescent="0.25">
      <c r="A5" s="41" t="s">
        <v>110</v>
      </c>
      <c r="B5" s="39" t="s">
        <v>10</v>
      </c>
      <c r="C5" s="115">
        <v>33.308999999999997</v>
      </c>
      <c r="D5" s="115">
        <f t="shared" si="0"/>
        <v>7.3279799999999993</v>
      </c>
      <c r="E5" s="115">
        <f t="shared" si="1"/>
        <v>40.636979999999994</v>
      </c>
      <c r="F5" s="113">
        <f>+ENTE!K40</f>
        <v>0</v>
      </c>
      <c r="G5" s="120">
        <v>0</v>
      </c>
      <c r="H5" s="40">
        <f t="shared" si="2"/>
        <v>0</v>
      </c>
    </row>
    <row r="6" spans="1:8" ht="14.25" thickTop="1" thickBot="1" x14ac:dyDescent="0.25">
      <c r="A6" s="41">
        <v>3</v>
      </c>
      <c r="B6" s="39" t="s">
        <v>12</v>
      </c>
      <c r="C6" s="115">
        <v>812.36699999999996</v>
      </c>
      <c r="D6" s="115">
        <f t="shared" si="0"/>
        <v>178.72074000000001</v>
      </c>
      <c r="E6" s="115">
        <f t="shared" si="1"/>
        <v>991.08773999999994</v>
      </c>
      <c r="F6" s="113">
        <f>+ENTE!K41</f>
        <v>0</v>
      </c>
      <c r="G6" s="120">
        <v>0</v>
      </c>
      <c r="H6" s="40">
        <f t="shared" si="2"/>
        <v>0</v>
      </c>
    </row>
    <row r="7" spans="1:8" ht="14.25" thickTop="1" thickBot="1" x14ac:dyDescent="0.25">
      <c r="A7" s="41" t="s">
        <v>111</v>
      </c>
      <c r="B7" s="39" t="s">
        <v>10</v>
      </c>
      <c r="C7" s="115">
        <v>33.308999999999997</v>
      </c>
      <c r="D7" s="115">
        <f t="shared" si="0"/>
        <v>7.3279799999999993</v>
      </c>
      <c r="E7" s="115">
        <f t="shared" si="1"/>
        <v>40.636979999999994</v>
      </c>
      <c r="F7" s="113">
        <f>+ENTE!K43</f>
        <v>0</v>
      </c>
      <c r="G7" s="120">
        <v>0</v>
      </c>
      <c r="H7" s="40">
        <f t="shared" si="2"/>
        <v>0</v>
      </c>
    </row>
    <row r="8" spans="1:8" ht="14.25" thickTop="1" thickBot="1" x14ac:dyDescent="0.25">
      <c r="A8" s="41">
        <v>4</v>
      </c>
      <c r="B8" s="39" t="s">
        <v>13</v>
      </c>
      <c r="C8" s="115">
        <v>158</v>
      </c>
      <c r="D8" s="115">
        <f t="shared" si="0"/>
        <v>34.76</v>
      </c>
      <c r="E8" s="115">
        <f t="shared" si="1"/>
        <v>192.76</v>
      </c>
      <c r="F8" s="113">
        <f>+ENTE!K44</f>
        <v>0</v>
      </c>
      <c r="G8" s="120">
        <v>0</v>
      </c>
      <c r="H8" s="40">
        <f t="shared" si="2"/>
        <v>0</v>
      </c>
    </row>
    <row r="9" spans="1:8" ht="14.25" thickTop="1" thickBot="1" x14ac:dyDescent="0.25">
      <c r="A9" s="41">
        <v>5</v>
      </c>
      <c r="B9" s="39" t="s">
        <v>919</v>
      </c>
      <c r="C9" s="115">
        <v>177</v>
      </c>
      <c r="D9" s="115">
        <f t="shared" si="0"/>
        <v>38.94</v>
      </c>
      <c r="E9" s="115">
        <f t="shared" si="1"/>
        <v>215.94</v>
      </c>
      <c r="F9" s="113">
        <f>+ENTE!K46</f>
        <v>0</v>
      </c>
      <c r="G9" s="120">
        <v>0</v>
      </c>
      <c r="H9" s="40">
        <f t="shared" si="2"/>
        <v>0</v>
      </c>
    </row>
    <row r="10" spans="1:8" ht="14.25" thickTop="1" thickBot="1" x14ac:dyDescent="0.25">
      <c r="A10" s="41">
        <v>6</v>
      </c>
      <c r="B10" s="39" t="s">
        <v>14</v>
      </c>
      <c r="C10" s="115">
        <v>177</v>
      </c>
      <c r="D10" s="115">
        <f t="shared" si="0"/>
        <v>38.94</v>
      </c>
      <c r="E10" s="115">
        <f t="shared" si="1"/>
        <v>215.94</v>
      </c>
      <c r="F10" s="113">
        <f>+ENTE!K48</f>
        <v>0</v>
      </c>
      <c r="G10" s="120">
        <v>0</v>
      </c>
      <c r="H10" s="40">
        <f t="shared" si="2"/>
        <v>0</v>
      </c>
    </row>
    <row r="11" spans="1:8" ht="14.25" thickTop="1" thickBot="1" x14ac:dyDescent="0.25">
      <c r="A11" s="41">
        <v>7</v>
      </c>
      <c r="B11" s="39" t="s">
        <v>88</v>
      </c>
      <c r="C11" s="115"/>
      <c r="D11" s="115"/>
      <c r="E11" s="115"/>
      <c r="F11" s="113">
        <f>+ENTE!K50</f>
        <v>0</v>
      </c>
      <c r="G11" s="120">
        <v>0</v>
      </c>
      <c r="H11" s="40">
        <f t="shared" si="2"/>
        <v>0</v>
      </c>
    </row>
    <row r="12" spans="1:8" ht="14.25" thickTop="1" thickBot="1" x14ac:dyDescent="0.25">
      <c r="A12" s="41">
        <v>8</v>
      </c>
      <c r="B12" s="39" t="s">
        <v>15</v>
      </c>
      <c r="C12" s="115">
        <v>539</v>
      </c>
      <c r="D12" s="115">
        <f t="shared" si="0"/>
        <v>118.58</v>
      </c>
      <c r="E12" s="115">
        <f t="shared" si="1"/>
        <v>657.58</v>
      </c>
      <c r="F12" s="113">
        <f>+ENTE!K52</f>
        <v>0</v>
      </c>
      <c r="G12" s="120">
        <v>0</v>
      </c>
      <c r="H12" s="40">
        <f t="shared" si="2"/>
        <v>0</v>
      </c>
    </row>
    <row r="13" spans="1:8" ht="14.25" thickTop="1" thickBot="1" x14ac:dyDescent="0.25">
      <c r="A13" s="41">
        <v>9</v>
      </c>
      <c r="B13" s="39" t="s">
        <v>16</v>
      </c>
      <c r="C13" s="115">
        <v>182</v>
      </c>
      <c r="D13" s="115">
        <f t="shared" si="0"/>
        <v>40.04</v>
      </c>
      <c r="E13" s="115">
        <f t="shared" si="1"/>
        <v>222.04</v>
      </c>
      <c r="F13" s="113">
        <f>+ENTE!K54</f>
        <v>0</v>
      </c>
      <c r="G13" s="120">
        <v>0</v>
      </c>
      <c r="H13" s="40">
        <f t="shared" si="2"/>
        <v>0</v>
      </c>
    </row>
    <row r="14" spans="1:8" ht="14.25" thickTop="1" thickBot="1" x14ac:dyDescent="0.25">
      <c r="A14" s="41">
        <v>10</v>
      </c>
      <c r="B14" s="39" t="s">
        <v>17</v>
      </c>
      <c r="C14" s="115">
        <v>426</v>
      </c>
      <c r="D14" s="115">
        <f t="shared" si="0"/>
        <v>93.72</v>
      </c>
      <c r="E14" s="115">
        <f t="shared" si="1"/>
        <v>519.72</v>
      </c>
      <c r="F14" s="113">
        <f>+ENTE!K56</f>
        <v>0</v>
      </c>
      <c r="G14" s="120">
        <v>0</v>
      </c>
      <c r="H14" s="40">
        <f t="shared" si="2"/>
        <v>0</v>
      </c>
    </row>
    <row r="15" spans="1:8" ht="14.25" thickTop="1" thickBot="1" x14ac:dyDescent="0.25">
      <c r="A15" s="41">
        <v>11</v>
      </c>
      <c r="B15" s="39" t="s">
        <v>18</v>
      </c>
      <c r="C15" s="115">
        <v>114.56</v>
      </c>
      <c r="D15" s="115">
        <f t="shared" si="0"/>
        <v>25.203199999999999</v>
      </c>
      <c r="E15" s="115">
        <f t="shared" si="1"/>
        <v>139.76320000000001</v>
      </c>
      <c r="F15" s="113">
        <f>+ENTE!K58</f>
        <v>0</v>
      </c>
      <c r="G15" s="120">
        <v>0</v>
      </c>
      <c r="H15" s="40">
        <f t="shared" si="2"/>
        <v>0</v>
      </c>
    </row>
    <row r="16" spans="1:8" ht="14.25" thickTop="1" thickBot="1" x14ac:dyDescent="0.25">
      <c r="A16" s="41">
        <v>12</v>
      </c>
      <c r="B16" s="39" t="s">
        <v>19</v>
      </c>
      <c r="C16" s="115">
        <v>128</v>
      </c>
      <c r="D16" s="115">
        <f t="shared" si="0"/>
        <v>28.16</v>
      </c>
      <c r="E16" s="115">
        <f t="shared" si="1"/>
        <v>156.16</v>
      </c>
      <c r="F16" s="113">
        <f>+ENTE!K60</f>
        <v>0</v>
      </c>
      <c r="G16" s="120">
        <v>0</v>
      </c>
      <c r="H16" s="40">
        <f t="shared" si="2"/>
        <v>0</v>
      </c>
    </row>
    <row r="17" spans="1:8" ht="14.25" thickTop="1" thickBot="1" x14ac:dyDescent="0.25">
      <c r="A17" s="41">
        <v>13</v>
      </c>
      <c r="B17" s="39" t="s">
        <v>20</v>
      </c>
      <c r="C17" s="115">
        <v>199</v>
      </c>
      <c r="D17" s="115">
        <f t="shared" si="0"/>
        <v>43.78</v>
      </c>
      <c r="E17" s="115">
        <f t="shared" si="1"/>
        <v>242.78</v>
      </c>
      <c r="F17" s="113">
        <f>+ENTE!K62</f>
        <v>0</v>
      </c>
      <c r="G17" s="120">
        <v>0</v>
      </c>
      <c r="H17" s="40">
        <f t="shared" si="2"/>
        <v>0</v>
      </c>
    </row>
    <row r="18" spans="1:8" ht="14.25" thickTop="1" thickBot="1" x14ac:dyDescent="0.25">
      <c r="A18" s="41">
        <v>14</v>
      </c>
      <c r="B18" s="39" t="s">
        <v>922</v>
      </c>
      <c r="C18" s="115">
        <v>3261</v>
      </c>
      <c r="D18" s="115">
        <f t="shared" si="0"/>
        <v>717.42</v>
      </c>
      <c r="E18" s="115">
        <f t="shared" si="1"/>
        <v>3978.42</v>
      </c>
      <c r="F18" s="113">
        <f>+ENTE!K64</f>
        <v>0</v>
      </c>
      <c r="G18" s="120">
        <v>0</v>
      </c>
      <c r="H18" s="40">
        <f t="shared" si="2"/>
        <v>0</v>
      </c>
    </row>
    <row r="19" spans="1:8" ht="14.25" thickTop="1" thickBot="1" x14ac:dyDescent="0.25">
      <c r="A19" s="41" t="s">
        <v>112</v>
      </c>
      <c r="B19" s="39" t="s">
        <v>10</v>
      </c>
      <c r="C19" s="115">
        <v>230</v>
      </c>
      <c r="D19" s="115">
        <f t="shared" si="0"/>
        <v>50.6</v>
      </c>
      <c r="E19" s="115">
        <f t="shared" si="1"/>
        <v>280.60000000000002</v>
      </c>
      <c r="F19" s="113">
        <f>+ENTE!K66</f>
        <v>0</v>
      </c>
      <c r="G19" s="120">
        <v>0</v>
      </c>
      <c r="H19" s="40">
        <f t="shared" si="2"/>
        <v>0</v>
      </c>
    </row>
    <row r="20" spans="1:8" ht="14.25" thickTop="1" thickBot="1" x14ac:dyDescent="0.25">
      <c r="A20" s="41">
        <v>15</v>
      </c>
      <c r="B20" s="39" t="s">
        <v>920</v>
      </c>
      <c r="C20" s="115">
        <v>2855</v>
      </c>
      <c r="D20" s="115">
        <f t="shared" si="0"/>
        <v>628.1</v>
      </c>
      <c r="E20" s="115">
        <f t="shared" si="1"/>
        <v>3483.1</v>
      </c>
      <c r="F20" s="113">
        <f>+ENTE!K67</f>
        <v>0</v>
      </c>
      <c r="G20" s="120">
        <v>0</v>
      </c>
      <c r="H20" s="40">
        <f t="shared" si="2"/>
        <v>0</v>
      </c>
    </row>
    <row r="21" spans="1:8" ht="14.25" thickTop="1" thickBot="1" x14ac:dyDescent="0.25">
      <c r="A21" s="41" t="s">
        <v>113</v>
      </c>
      <c r="B21" s="39" t="s">
        <v>10</v>
      </c>
      <c r="C21" s="115">
        <v>164</v>
      </c>
      <c r="D21" s="115">
        <f t="shared" si="0"/>
        <v>36.08</v>
      </c>
      <c r="E21" s="115">
        <f t="shared" si="1"/>
        <v>200.07999999999998</v>
      </c>
      <c r="F21" s="113">
        <f>+ENTE!K69</f>
        <v>0</v>
      </c>
      <c r="G21" s="120">
        <v>0</v>
      </c>
      <c r="H21" s="40">
        <f t="shared" si="2"/>
        <v>0</v>
      </c>
    </row>
    <row r="22" spans="1:8" ht="14.25" thickTop="1" thickBot="1" x14ac:dyDescent="0.25">
      <c r="A22" s="41">
        <v>16</v>
      </c>
      <c r="B22" s="39" t="s">
        <v>21</v>
      </c>
      <c r="C22" s="115">
        <v>2478</v>
      </c>
      <c r="D22" s="115">
        <f t="shared" si="0"/>
        <v>545.16</v>
      </c>
      <c r="E22" s="115">
        <f t="shared" si="1"/>
        <v>3023.16</v>
      </c>
      <c r="F22" s="113">
        <f>+ENTE!K70</f>
        <v>0</v>
      </c>
      <c r="G22" s="120">
        <v>0</v>
      </c>
      <c r="H22" s="40">
        <f t="shared" si="2"/>
        <v>0</v>
      </c>
    </row>
    <row r="23" spans="1:8" ht="14.25" thickTop="1" thickBot="1" x14ac:dyDescent="0.25">
      <c r="A23" s="41" t="s">
        <v>114</v>
      </c>
      <c r="B23" s="39" t="s">
        <v>10</v>
      </c>
      <c r="C23" s="115">
        <v>148</v>
      </c>
      <c r="D23" s="115">
        <f t="shared" si="0"/>
        <v>32.56</v>
      </c>
      <c r="E23" s="115">
        <f t="shared" si="1"/>
        <v>180.56</v>
      </c>
      <c r="F23" s="113">
        <f>+ENTE!K72</f>
        <v>0</v>
      </c>
      <c r="G23" s="120">
        <v>0</v>
      </c>
      <c r="H23" s="40">
        <f t="shared" si="2"/>
        <v>0</v>
      </c>
    </row>
    <row r="24" spans="1:8" ht="14.25" thickTop="1" thickBot="1" x14ac:dyDescent="0.25">
      <c r="A24" s="41">
        <v>17</v>
      </c>
      <c r="B24" s="39" t="s">
        <v>22</v>
      </c>
      <c r="C24" s="115">
        <v>578.67899999999997</v>
      </c>
      <c r="D24" s="115">
        <f t="shared" si="0"/>
        <v>127.30937999999999</v>
      </c>
      <c r="E24" s="115">
        <f t="shared" si="1"/>
        <v>705.98838000000001</v>
      </c>
      <c r="F24" s="113">
        <f>+ENTE!K73</f>
        <v>0</v>
      </c>
      <c r="G24" s="120">
        <v>0</v>
      </c>
      <c r="H24" s="40">
        <f t="shared" si="2"/>
        <v>0</v>
      </c>
    </row>
    <row r="25" spans="1:8" ht="14.25" thickTop="1" thickBot="1" x14ac:dyDescent="0.25">
      <c r="A25" s="42" t="s">
        <v>115</v>
      </c>
      <c r="B25" s="39" t="s">
        <v>23</v>
      </c>
      <c r="C25" s="115">
        <v>68</v>
      </c>
      <c r="D25" s="115">
        <f t="shared" si="0"/>
        <v>14.96</v>
      </c>
      <c r="E25" s="115">
        <f t="shared" si="1"/>
        <v>82.960000000000008</v>
      </c>
      <c r="F25" s="113">
        <f>+ENTE!K75</f>
        <v>0</v>
      </c>
      <c r="G25" s="120">
        <v>0</v>
      </c>
      <c r="H25" s="40">
        <f t="shared" si="2"/>
        <v>0</v>
      </c>
    </row>
    <row r="26" spans="1:8" ht="14.25" thickTop="1" thickBot="1" x14ac:dyDescent="0.25">
      <c r="A26" s="42">
        <v>18</v>
      </c>
      <c r="B26" s="39" t="s">
        <v>24</v>
      </c>
      <c r="C26" s="115">
        <v>621.29</v>
      </c>
      <c r="D26" s="115">
        <f t="shared" si="0"/>
        <v>136.68379999999999</v>
      </c>
      <c r="E26" s="115">
        <f t="shared" si="1"/>
        <v>757.97379999999998</v>
      </c>
      <c r="F26" s="113">
        <f>+ENTE!K76</f>
        <v>0</v>
      </c>
      <c r="G26" s="120">
        <v>0</v>
      </c>
      <c r="H26" s="40">
        <f t="shared" si="2"/>
        <v>0</v>
      </c>
    </row>
    <row r="27" spans="1:8" ht="14.25" thickTop="1" thickBot="1" x14ac:dyDescent="0.25">
      <c r="A27" s="42" t="s">
        <v>116</v>
      </c>
      <c r="B27" s="39" t="s">
        <v>10</v>
      </c>
      <c r="C27" s="115">
        <v>68</v>
      </c>
      <c r="D27" s="115">
        <f t="shared" si="0"/>
        <v>14.96</v>
      </c>
      <c r="E27" s="115">
        <f t="shared" si="1"/>
        <v>82.960000000000008</v>
      </c>
      <c r="F27" s="113">
        <f>+ENTE!K78</f>
        <v>0</v>
      </c>
      <c r="G27" s="120">
        <v>0</v>
      </c>
      <c r="H27" s="40">
        <f t="shared" si="2"/>
        <v>0</v>
      </c>
    </row>
    <row r="28" spans="1:8" ht="14.25" thickTop="1" thickBot="1" x14ac:dyDescent="0.25">
      <c r="A28" s="42">
        <v>19</v>
      </c>
      <c r="B28" s="39" t="s">
        <v>25</v>
      </c>
      <c r="C28" s="115">
        <v>1898.568</v>
      </c>
      <c r="D28" s="115">
        <f t="shared" si="0"/>
        <v>417.68495999999999</v>
      </c>
      <c r="E28" s="115">
        <f t="shared" si="1"/>
        <v>2316.2529599999998</v>
      </c>
      <c r="F28" s="113">
        <f>+ENTE!K79</f>
        <v>0</v>
      </c>
      <c r="G28" s="120">
        <v>0</v>
      </c>
      <c r="H28" s="40">
        <f t="shared" si="2"/>
        <v>0</v>
      </c>
    </row>
    <row r="29" spans="1:8" ht="14.25" thickTop="1" thickBot="1" x14ac:dyDescent="0.25">
      <c r="A29" s="42" t="s">
        <v>117</v>
      </c>
      <c r="B29" s="39" t="s">
        <v>10</v>
      </c>
      <c r="C29" s="115">
        <v>62</v>
      </c>
      <c r="D29" s="115">
        <f t="shared" si="0"/>
        <v>13.64</v>
      </c>
      <c r="E29" s="115">
        <f t="shared" si="1"/>
        <v>75.64</v>
      </c>
      <c r="F29" s="113">
        <f>+ENTE!K81</f>
        <v>0</v>
      </c>
      <c r="G29" s="120">
        <v>0</v>
      </c>
      <c r="H29" s="40">
        <f t="shared" si="2"/>
        <v>0</v>
      </c>
    </row>
    <row r="30" spans="1:8" ht="14.25" thickTop="1" thickBot="1" x14ac:dyDescent="0.25">
      <c r="A30" s="42">
        <v>20</v>
      </c>
      <c r="B30" s="39" t="s">
        <v>921</v>
      </c>
      <c r="C30" s="115">
        <v>2027</v>
      </c>
      <c r="D30" s="115">
        <f t="shared" si="0"/>
        <v>445.94</v>
      </c>
      <c r="E30" s="115">
        <f t="shared" si="1"/>
        <v>2472.94</v>
      </c>
      <c r="F30" s="113">
        <f>+ENTE!K82</f>
        <v>0</v>
      </c>
      <c r="G30" s="120">
        <v>0</v>
      </c>
      <c r="H30" s="40">
        <f t="shared" si="2"/>
        <v>0</v>
      </c>
    </row>
    <row r="31" spans="1:8" ht="14.25" thickTop="1" thickBot="1" x14ac:dyDescent="0.25">
      <c r="A31" s="42" t="s">
        <v>118</v>
      </c>
      <c r="B31" s="39" t="s">
        <v>10</v>
      </c>
      <c r="C31" s="115">
        <v>118</v>
      </c>
      <c r="D31" s="115">
        <f t="shared" si="0"/>
        <v>25.96</v>
      </c>
      <c r="E31" s="115">
        <f t="shared" si="1"/>
        <v>143.96</v>
      </c>
      <c r="F31" s="113">
        <f>+ENTE!K84</f>
        <v>0</v>
      </c>
      <c r="G31" s="120">
        <v>0</v>
      </c>
      <c r="H31" s="40">
        <f t="shared" si="2"/>
        <v>0</v>
      </c>
    </row>
    <row r="32" spans="1:8" ht="14.25" thickTop="1" thickBot="1" x14ac:dyDescent="0.25">
      <c r="A32" s="41">
        <v>21</v>
      </c>
      <c r="B32" s="39" t="s">
        <v>923</v>
      </c>
      <c r="C32" s="115">
        <v>2544</v>
      </c>
      <c r="D32" s="115">
        <f t="shared" si="0"/>
        <v>559.67999999999995</v>
      </c>
      <c r="E32" s="115">
        <f t="shared" si="1"/>
        <v>3103.68</v>
      </c>
      <c r="F32" s="113">
        <f>+ENTE!K85</f>
        <v>0</v>
      </c>
      <c r="G32" s="120">
        <v>0</v>
      </c>
      <c r="H32" s="40">
        <f t="shared" si="2"/>
        <v>0</v>
      </c>
    </row>
    <row r="33" spans="1:8" ht="14.25" thickTop="1" thickBot="1" x14ac:dyDescent="0.25">
      <c r="A33" s="41" t="s">
        <v>119</v>
      </c>
      <c r="B33" s="39" t="s">
        <v>10</v>
      </c>
      <c r="C33" s="115">
        <v>118</v>
      </c>
      <c r="D33" s="115">
        <f t="shared" si="0"/>
        <v>25.96</v>
      </c>
      <c r="E33" s="115">
        <f t="shared" si="1"/>
        <v>143.96</v>
      </c>
      <c r="F33" s="113">
        <f>+ENTE!K87</f>
        <v>0</v>
      </c>
      <c r="G33" s="120">
        <v>0</v>
      </c>
      <c r="H33" s="40">
        <f t="shared" si="2"/>
        <v>0</v>
      </c>
    </row>
    <row r="34" spans="1:8" ht="14.25" thickTop="1" thickBot="1" x14ac:dyDescent="0.25">
      <c r="A34" s="41">
        <v>22</v>
      </c>
      <c r="B34" s="39" t="s">
        <v>26</v>
      </c>
      <c r="C34" s="115">
        <v>711.41700000000003</v>
      </c>
      <c r="D34" s="115">
        <f t="shared" si="0"/>
        <v>156.51174</v>
      </c>
      <c r="E34" s="115">
        <f t="shared" si="1"/>
        <v>867.92874000000006</v>
      </c>
      <c r="F34" s="113">
        <f>+ENTE!K88</f>
        <v>0</v>
      </c>
      <c r="G34" s="120">
        <v>0</v>
      </c>
      <c r="H34" s="40">
        <f t="shared" si="2"/>
        <v>0</v>
      </c>
    </row>
    <row r="35" spans="1:8" ht="14.25" thickTop="1" thickBot="1" x14ac:dyDescent="0.25">
      <c r="A35" s="41">
        <v>23</v>
      </c>
      <c r="B35" s="39" t="s">
        <v>27</v>
      </c>
      <c r="C35" s="115">
        <v>119</v>
      </c>
      <c r="D35" s="115">
        <f t="shared" si="0"/>
        <v>26.18</v>
      </c>
      <c r="E35" s="115">
        <f t="shared" si="1"/>
        <v>145.18</v>
      </c>
      <c r="F35" s="113">
        <f>+ENTE!K90</f>
        <v>0</v>
      </c>
      <c r="G35" s="120">
        <v>0</v>
      </c>
      <c r="H35" s="40">
        <f t="shared" si="2"/>
        <v>0</v>
      </c>
    </row>
    <row r="36" spans="1:8" ht="14.25" thickTop="1" thickBot="1" x14ac:dyDescent="0.25">
      <c r="A36" s="41">
        <v>24</v>
      </c>
      <c r="B36" s="39" t="s">
        <v>28</v>
      </c>
      <c r="C36" s="115">
        <v>702.96199999999999</v>
      </c>
      <c r="D36" s="115">
        <f t="shared" si="0"/>
        <v>154.65163999999999</v>
      </c>
      <c r="E36" s="115">
        <f t="shared" si="1"/>
        <v>857.61364000000003</v>
      </c>
      <c r="F36" s="113">
        <f>+ENTE!K92</f>
        <v>0</v>
      </c>
      <c r="G36" s="120">
        <v>0</v>
      </c>
      <c r="H36" s="40">
        <f t="shared" si="2"/>
        <v>0</v>
      </c>
    </row>
    <row r="37" spans="1:8" ht="14.25" thickTop="1" thickBot="1" x14ac:dyDescent="0.25">
      <c r="A37" s="41">
        <v>25</v>
      </c>
      <c r="B37" s="39" t="s">
        <v>29</v>
      </c>
      <c r="C37" s="115">
        <v>993</v>
      </c>
      <c r="D37" s="115">
        <f t="shared" si="0"/>
        <v>218.46</v>
      </c>
      <c r="E37" s="115">
        <f t="shared" si="1"/>
        <v>1211.46</v>
      </c>
      <c r="F37" s="113">
        <f>+ENTE!K94</f>
        <v>0</v>
      </c>
      <c r="G37" s="120">
        <v>0</v>
      </c>
      <c r="H37" s="40">
        <f t="shared" si="2"/>
        <v>0</v>
      </c>
    </row>
    <row r="38" spans="1:8" ht="14.25" thickTop="1" thickBot="1" x14ac:dyDescent="0.25">
      <c r="A38" s="41" t="s">
        <v>120</v>
      </c>
      <c r="B38" s="39" t="s">
        <v>10</v>
      </c>
      <c r="C38" s="115">
        <v>167</v>
      </c>
      <c r="D38" s="115">
        <f t="shared" si="0"/>
        <v>36.74</v>
      </c>
      <c r="E38" s="115">
        <f t="shared" si="1"/>
        <v>203.74</v>
      </c>
      <c r="F38" s="113">
        <f>+ENTE!K96</f>
        <v>0</v>
      </c>
      <c r="G38" s="120">
        <v>0</v>
      </c>
      <c r="H38" s="40">
        <f t="shared" si="2"/>
        <v>0</v>
      </c>
    </row>
    <row r="39" spans="1:8" ht="14.25" thickTop="1" thickBot="1" x14ac:dyDescent="0.25">
      <c r="A39" s="41">
        <v>26</v>
      </c>
      <c r="B39" s="39" t="s">
        <v>30</v>
      </c>
      <c r="C39" s="115">
        <v>626</v>
      </c>
      <c r="D39" s="115">
        <f t="shared" si="0"/>
        <v>137.72</v>
      </c>
      <c r="E39" s="115">
        <f t="shared" si="1"/>
        <v>763.72</v>
      </c>
      <c r="F39" s="113">
        <f>+ENTE!K97</f>
        <v>0</v>
      </c>
      <c r="G39" s="120">
        <v>0</v>
      </c>
      <c r="H39" s="40">
        <f t="shared" si="2"/>
        <v>0</v>
      </c>
    </row>
    <row r="40" spans="1:8" ht="14.25" thickTop="1" thickBot="1" x14ac:dyDescent="0.25">
      <c r="A40" s="41">
        <v>27</v>
      </c>
      <c r="B40" s="39" t="s">
        <v>31</v>
      </c>
      <c r="C40" s="116">
        <v>2487</v>
      </c>
      <c r="D40" s="115">
        <f t="shared" si="0"/>
        <v>547.14</v>
      </c>
      <c r="E40" s="115">
        <f t="shared" si="1"/>
        <v>3034.14</v>
      </c>
      <c r="F40" s="113">
        <f>+ENTE!K99</f>
        <v>0</v>
      </c>
      <c r="G40" s="120">
        <v>0</v>
      </c>
      <c r="H40" s="40">
        <f t="shared" si="2"/>
        <v>0</v>
      </c>
    </row>
    <row r="41" spans="1:8" ht="14.25" thickTop="1" thickBot="1" x14ac:dyDescent="0.25">
      <c r="A41" s="41" t="s">
        <v>121</v>
      </c>
      <c r="B41" s="39" t="s">
        <v>10</v>
      </c>
      <c r="C41" s="116">
        <v>71</v>
      </c>
      <c r="D41" s="115">
        <f t="shared" si="0"/>
        <v>15.62</v>
      </c>
      <c r="E41" s="115">
        <f t="shared" si="1"/>
        <v>86.62</v>
      </c>
      <c r="F41" s="113">
        <f>+ENTE!K101</f>
        <v>0</v>
      </c>
      <c r="G41" s="120">
        <v>0</v>
      </c>
      <c r="H41" s="40">
        <f t="shared" si="2"/>
        <v>0</v>
      </c>
    </row>
    <row r="42" spans="1:8" ht="14.25" thickTop="1" thickBot="1" x14ac:dyDescent="0.25">
      <c r="A42" s="41">
        <v>28</v>
      </c>
      <c r="B42" s="39" t="s">
        <v>32</v>
      </c>
      <c r="C42" s="116">
        <v>255.119</v>
      </c>
      <c r="D42" s="115">
        <f t="shared" si="0"/>
        <v>56.126179999999998</v>
      </c>
      <c r="E42" s="115">
        <f t="shared" si="1"/>
        <v>311.24518</v>
      </c>
      <c r="F42" s="113">
        <f>+ENTE!K102</f>
        <v>0</v>
      </c>
      <c r="G42" s="120">
        <v>0</v>
      </c>
      <c r="H42" s="40">
        <f t="shared" si="2"/>
        <v>0</v>
      </c>
    </row>
    <row r="43" spans="1:8" ht="14.25" thickTop="1" thickBot="1" x14ac:dyDescent="0.25">
      <c r="A43" s="41" t="s">
        <v>122</v>
      </c>
      <c r="B43" s="39" t="s">
        <v>10</v>
      </c>
      <c r="C43" s="116">
        <v>52</v>
      </c>
      <c r="D43" s="115">
        <f t="shared" si="0"/>
        <v>11.44</v>
      </c>
      <c r="E43" s="115">
        <f t="shared" si="1"/>
        <v>63.44</v>
      </c>
      <c r="F43" s="113">
        <f>+ENTE!K104</f>
        <v>0</v>
      </c>
      <c r="G43" s="120">
        <v>0</v>
      </c>
      <c r="H43" s="40">
        <f t="shared" si="2"/>
        <v>0</v>
      </c>
    </row>
    <row r="44" spans="1:8" ht="14.25" thickTop="1" thickBot="1" x14ac:dyDescent="0.25">
      <c r="A44" s="41">
        <v>29</v>
      </c>
      <c r="B44" s="39" t="s">
        <v>33</v>
      </c>
      <c r="C44" s="116">
        <v>806.2</v>
      </c>
      <c r="D44" s="115">
        <f t="shared" si="0"/>
        <v>177.364</v>
      </c>
      <c r="E44" s="115">
        <f t="shared" si="1"/>
        <v>983.56400000000008</v>
      </c>
      <c r="F44" s="113">
        <f>+ENTE!K105</f>
        <v>0</v>
      </c>
      <c r="G44" s="120">
        <v>0</v>
      </c>
      <c r="H44" s="40">
        <f t="shared" si="2"/>
        <v>0</v>
      </c>
    </row>
    <row r="45" spans="1:8" ht="14.25" thickTop="1" thickBot="1" x14ac:dyDescent="0.25">
      <c r="A45" s="41" t="s">
        <v>123</v>
      </c>
      <c r="B45" s="39" t="s">
        <v>10</v>
      </c>
      <c r="C45" s="116">
        <v>273</v>
      </c>
      <c r="D45" s="115">
        <f t="shared" si="0"/>
        <v>60.06</v>
      </c>
      <c r="E45" s="115">
        <f t="shared" si="1"/>
        <v>333.06</v>
      </c>
      <c r="F45" s="113">
        <f>+ENTE!K107</f>
        <v>0</v>
      </c>
      <c r="G45" s="120">
        <v>0</v>
      </c>
      <c r="H45" s="40">
        <f t="shared" si="2"/>
        <v>0</v>
      </c>
    </row>
    <row r="46" spans="1:8" ht="14.25" thickTop="1" thickBot="1" x14ac:dyDescent="0.25">
      <c r="A46" s="41">
        <v>30</v>
      </c>
      <c r="B46" s="39" t="s">
        <v>34</v>
      </c>
      <c r="C46" s="116">
        <v>1711.482</v>
      </c>
      <c r="D46" s="115">
        <f t="shared" si="0"/>
        <v>376.52604000000002</v>
      </c>
      <c r="E46" s="115">
        <f t="shared" si="1"/>
        <v>2088.0080400000002</v>
      </c>
      <c r="F46" s="113">
        <f>+ENTE!K108</f>
        <v>0</v>
      </c>
      <c r="G46" s="120">
        <v>0</v>
      </c>
      <c r="H46" s="40">
        <f t="shared" si="2"/>
        <v>0</v>
      </c>
    </row>
    <row r="47" spans="1:8" ht="14.25" thickTop="1" thickBot="1" x14ac:dyDescent="0.25">
      <c r="A47" s="41" t="s">
        <v>918</v>
      </c>
      <c r="B47" s="39" t="s">
        <v>35</v>
      </c>
      <c r="C47" s="116">
        <v>505.44</v>
      </c>
      <c r="D47" s="115">
        <f t="shared" si="0"/>
        <v>111.1968</v>
      </c>
      <c r="E47" s="115">
        <f t="shared" si="1"/>
        <v>616.63679999999999</v>
      </c>
      <c r="F47" s="113">
        <f>+ENTE!K110</f>
        <v>0</v>
      </c>
      <c r="G47" s="120">
        <v>0</v>
      </c>
      <c r="H47" s="40">
        <f t="shared" si="2"/>
        <v>0</v>
      </c>
    </row>
    <row r="48" spans="1:8" ht="14.25" thickTop="1" thickBot="1" x14ac:dyDescent="0.25">
      <c r="A48" s="41">
        <v>31</v>
      </c>
      <c r="B48" s="39" t="s">
        <v>36</v>
      </c>
      <c r="C48" s="116">
        <v>978.29</v>
      </c>
      <c r="D48" s="115">
        <f t="shared" si="0"/>
        <v>215.22379999999998</v>
      </c>
      <c r="E48" s="115">
        <f t="shared" si="1"/>
        <v>1193.5137999999999</v>
      </c>
      <c r="F48" s="113">
        <f>+ENTE!K111</f>
        <v>0</v>
      </c>
      <c r="G48" s="120">
        <v>0</v>
      </c>
      <c r="H48" s="40">
        <f t="shared" si="2"/>
        <v>0</v>
      </c>
    </row>
    <row r="49" spans="1:8" ht="14.25" thickTop="1" thickBot="1" x14ac:dyDescent="0.25">
      <c r="A49" s="41">
        <v>32</v>
      </c>
      <c r="B49" s="39" t="s">
        <v>37</v>
      </c>
      <c r="C49" s="116">
        <v>488</v>
      </c>
      <c r="D49" s="115">
        <f t="shared" si="0"/>
        <v>107.36</v>
      </c>
      <c r="E49" s="115">
        <f t="shared" si="1"/>
        <v>595.36</v>
      </c>
      <c r="F49" s="113">
        <f>+ENTE!K113</f>
        <v>0</v>
      </c>
      <c r="G49" s="120">
        <v>0</v>
      </c>
      <c r="H49" s="40">
        <f t="shared" si="2"/>
        <v>0</v>
      </c>
    </row>
    <row r="50" spans="1:8" ht="14.25" thickTop="1" thickBot="1" x14ac:dyDescent="0.25">
      <c r="A50" s="41">
        <v>33</v>
      </c>
      <c r="B50" s="39" t="s">
        <v>38</v>
      </c>
      <c r="C50" s="116">
        <v>1125</v>
      </c>
      <c r="D50" s="115">
        <f t="shared" si="0"/>
        <v>247.5</v>
      </c>
      <c r="E50" s="115">
        <f t="shared" si="1"/>
        <v>1372.5</v>
      </c>
      <c r="F50" s="113">
        <f>+ENTE!K115</f>
        <v>0</v>
      </c>
      <c r="G50" s="120">
        <v>0</v>
      </c>
      <c r="H50" s="40">
        <f t="shared" si="2"/>
        <v>0</v>
      </c>
    </row>
    <row r="51" spans="1:8" ht="14.25" thickTop="1" thickBot="1" x14ac:dyDescent="0.25">
      <c r="A51" s="41" t="s">
        <v>124</v>
      </c>
      <c r="B51" s="39" t="s">
        <v>10</v>
      </c>
      <c r="C51" s="116">
        <v>122</v>
      </c>
      <c r="D51" s="115">
        <f t="shared" si="0"/>
        <v>26.84</v>
      </c>
      <c r="E51" s="115">
        <f t="shared" si="1"/>
        <v>148.84</v>
      </c>
      <c r="F51" s="113">
        <f>+ENTE!K117</f>
        <v>0</v>
      </c>
      <c r="G51" s="120">
        <v>0</v>
      </c>
      <c r="H51" s="40">
        <f t="shared" si="2"/>
        <v>0</v>
      </c>
    </row>
    <row r="52" spans="1:8" ht="14.25" thickTop="1" thickBot="1" x14ac:dyDescent="0.25">
      <c r="A52" s="41">
        <v>34</v>
      </c>
      <c r="B52" s="39" t="s">
        <v>39</v>
      </c>
      <c r="C52" s="116">
        <v>756</v>
      </c>
      <c r="D52" s="115">
        <f t="shared" si="0"/>
        <v>166.32</v>
      </c>
      <c r="E52" s="115">
        <f t="shared" si="1"/>
        <v>922.31999999999994</v>
      </c>
      <c r="F52" s="113">
        <f>+ENTE!K118</f>
        <v>0</v>
      </c>
      <c r="G52" s="120">
        <v>0</v>
      </c>
      <c r="H52" s="40">
        <f t="shared" si="2"/>
        <v>0</v>
      </c>
    </row>
    <row r="53" spans="1:8" ht="14.25" thickTop="1" thickBot="1" x14ac:dyDescent="0.25">
      <c r="A53" s="41">
        <v>35</v>
      </c>
      <c r="B53" s="39" t="s">
        <v>40</v>
      </c>
      <c r="C53" s="116">
        <v>863</v>
      </c>
      <c r="D53" s="115">
        <f t="shared" si="0"/>
        <v>189.86</v>
      </c>
      <c r="E53" s="115">
        <f t="shared" si="1"/>
        <v>1052.8600000000001</v>
      </c>
      <c r="F53" s="113">
        <f>+ENTE!K120</f>
        <v>0</v>
      </c>
      <c r="G53" s="120">
        <v>0</v>
      </c>
      <c r="H53" s="40">
        <f t="shared" si="2"/>
        <v>0</v>
      </c>
    </row>
    <row r="54" spans="1:8" ht="14.25" thickTop="1" thickBot="1" x14ac:dyDescent="0.25">
      <c r="A54" s="41">
        <v>36</v>
      </c>
      <c r="B54" s="39" t="s">
        <v>41</v>
      </c>
      <c r="C54" s="115">
        <v>1812</v>
      </c>
      <c r="D54" s="115">
        <f t="shared" si="0"/>
        <v>398.64</v>
      </c>
      <c r="E54" s="115">
        <f t="shared" si="1"/>
        <v>2210.64</v>
      </c>
      <c r="F54" s="113">
        <f>+ENTE!K122</f>
        <v>0</v>
      </c>
      <c r="G54" s="120">
        <v>0</v>
      </c>
      <c r="H54" s="40">
        <f t="shared" si="2"/>
        <v>0</v>
      </c>
    </row>
    <row r="55" spans="1:8" ht="14.25" thickTop="1" thickBot="1" x14ac:dyDescent="0.25">
      <c r="A55" s="41" t="s">
        <v>125</v>
      </c>
      <c r="B55" s="39" t="s">
        <v>10</v>
      </c>
      <c r="C55" s="115">
        <v>33.308999999999997</v>
      </c>
      <c r="D55" s="115">
        <f t="shared" si="0"/>
        <v>7.3279799999999993</v>
      </c>
      <c r="E55" s="115">
        <f t="shared" si="1"/>
        <v>40.636979999999994</v>
      </c>
      <c r="F55" s="113">
        <f>+ENTE!K124</f>
        <v>0</v>
      </c>
      <c r="G55" s="120">
        <v>0</v>
      </c>
      <c r="H55" s="40">
        <f t="shared" si="2"/>
        <v>0</v>
      </c>
    </row>
    <row r="56" spans="1:8" ht="13.5" thickTop="1" x14ac:dyDescent="0.2">
      <c r="A56" s="43"/>
      <c r="B56" s="44"/>
      <c r="C56" s="45"/>
      <c r="D56" s="45"/>
      <c r="E56" s="37"/>
      <c r="F56" s="114">
        <f>SUM(F2:F55)</f>
        <v>0</v>
      </c>
      <c r="G56" s="37"/>
      <c r="H56" s="37"/>
    </row>
    <row r="57" spans="1:8" x14ac:dyDescent="0.2">
      <c r="A57" s="43"/>
      <c r="B57" s="44"/>
      <c r="C57" s="45"/>
      <c r="D57" s="45"/>
      <c r="E57" s="37"/>
      <c r="F57" s="114"/>
      <c r="G57" s="37"/>
      <c r="H57" s="37"/>
    </row>
    <row r="58" spans="1:8" ht="16.5" customHeight="1" x14ac:dyDescent="0.2">
      <c r="A58" s="123"/>
      <c r="B58" s="123" t="s">
        <v>926</v>
      </c>
      <c r="C58" s="109"/>
      <c r="D58" s="47"/>
      <c r="E58" s="48"/>
      <c r="F58" s="212">
        <f>SUM(H2:H55)</f>
        <v>0</v>
      </c>
      <c r="G58" s="212"/>
      <c r="H58" s="126"/>
    </row>
    <row r="59" spans="1:8" ht="4.5" customHeight="1" x14ac:dyDescent="0.2"/>
  </sheetData>
  <sheetProtection sheet="1" objects="1" scenarios="1"/>
  <mergeCells count="1">
    <mergeCell ref="F58:G58"/>
  </mergeCells>
  <dataValidations disablePrompts="1" count="1">
    <dataValidation type="decimal" operator="equal" allowBlank="1" showInputMessage="1" showErrorMessage="1" sqref="C40:C53" xr:uid="{00000000-0002-0000-0300-000000000000}">
      <formula1>0</formula1>
    </dataValidation>
  </dataValidation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9999FF"/>
    <pageSetUpPr fitToPage="1"/>
  </sheetPr>
  <dimension ref="A1:E57"/>
  <sheetViews>
    <sheetView showGridLines="0" showRowColHeaders="0" zoomScaleNormal="90" workbookViewId="0">
      <pane ySplit="2" topLeftCell="A45" activePane="bottomLeft" state="frozen"/>
      <selection activeCell="F41" sqref="F41"/>
      <selection pane="bottomLeft" activeCell="D63" sqref="D63"/>
    </sheetView>
  </sheetViews>
  <sheetFormatPr defaultColWidth="9.140625" defaultRowHeight="14.1" customHeight="1" x14ac:dyDescent="0.2"/>
  <cols>
    <col min="1" max="1" width="15.85546875" style="3" bestFit="1" customWidth="1"/>
    <col min="2" max="2" width="67" style="4" customWidth="1"/>
    <col min="3" max="3" width="12.5703125" style="8" bestFit="1" customWidth="1"/>
    <col min="4" max="4" width="15.140625" style="9" bestFit="1" customWidth="1"/>
    <col min="5" max="5" width="19.28515625" style="5" customWidth="1"/>
    <col min="6" max="16384" width="9.140625" style="5"/>
  </cols>
  <sheetData>
    <row r="1" spans="1:5" ht="38.1" customHeight="1" x14ac:dyDescent="0.2">
      <c r="A1" s="56" t="s">
        <v>49</v>
      </c>
      <c r="B1" s="57" t="s">
        <v>8</v>
      </c>
      <c r="C1" s="58" t="s">
        <v>42</v>
      </c>
      <c r="D1" s="58" t="s">
        <v>43</v>
      </c>
      <c r="E1" s="58" t="s">
        <v>46</v>
      </c>
    </row>
    <row r="2" spans="1:5" ht="18" customHeight="1" thickBot="1" x14ac:dyDescent="0.25">
      <c r="A2" s="216"/>
      <c r="B2" s="217"/>
      <c r="C2" s="213" t="s">
        <v>48</v>
      </c>
      <c r="D2" s="214"/>
      <c r="E2" s="215"/>
    </row>
    <row r="3" spans="1:5" ht="39" customHeight="1" thickTop="1" thickBot="1" x14ac:dyDescent="0.25">
      <c r="A3" s="38">
        <v>1</v>
      </c>
      <c r="B3" s="133" t="str">
        <f>'Listini Aggiudicatari'!B3</f>
        <v xml:space="preserve">Personal Computer Desktop Fascia Alta </v>
      </c>
      <c r="C3" s="134">
        <v>537.53599999999994</v>
      </c>
      <c r="D3" s="134">
        <f t="shared" ref="D3:D34" si="0">C3*0.22</f>
        <v>118.25791999999998</v>
      </c>
      <c r="E3" s="134">
        <f t="shared" ref="E3:E34" si="1">C3+D3</f>
        <v>655.79391999999996</v>
      </c>
    </row>
    <row r="4" spans="1:5" ht="24.95" customHeight="1" thickTop="1" thickBot="1" x14ac:dyDescent="0.25">
      <c r="A4" s="38" t="s">
        <v>109</v>
      </c>
      <c r="B4" s="36" t="str">
        <f>'Listini Aggiudicatari'!B4</f>
        <v xml:space="preserve">Estensione di ulteriori 2 anni della garanzia standard </v>
      </c>
      <c r="C4" s="134">
        <v>33.308999999999997</v>
      </c>
      <c r="D4" s="134">
        <f t="shared" si="0"/>
        <v>7.3279799999999993</v>
      </c>
      <c r="E4" s="134">
        <f t="shared" si="1"/>
        <v>40.636979999999994</v>
      </c>
    </row>
    <row r="5" spans="1:5" ht="24.95" customHeight="1" thickTop="1" thickBot="1" x14ac:dyDescent="0.25">
      <c r="A5" s="41">
        <v>2</v>
      </c>
      <c r="B5" s="133" t="str">
        <f>'Listini Aggiudicatari'!B5</f>
        <v xml:space="preserve">Personal Computer Desktop Fascia Media </v>
      </c>
      <c r="C5" s="134">
        <v>475</v>
      </c>
      <c r="D5" s="134">
        <f t="shared" si="0"/>
        <v>104.5</v>
      </c>
      <c r="E5" s="134">
        <f t="shared" si="1"/>
        <v>579.5</v>
      </c>
    </row>
    <row r="6" spans="1:5" ht="24.95" customHeight="1" thickTop="1" thickBot="1" x14ac:dyDescent="0.25">
      <c r="A6" s="41" t="s">
        <v>110</v>
      </c>
      <c r="B6" s="36" t="str">
        <f>'Listini Aggiudicatari'!B6</f>
        <v xml:space="preserve">Estensione di ulteriori 2 anni della garanzia standard </v>
      </c>
      <c r="C6" s="134">
        <v>33.308999999999997</v>
      </c>
      <c r="D6" s="134">
        <f t="shared" si="0"/>
        <v>7.3279799999999993</v>
      </c>
      <c r="E6" s="134">
        <f t="shared" si="1"/>
        <v>40.636979999999994</v>
      </c>
    </row>
    <row r="7" spans="1:5" ht="24.95" customHeight="1" thickTop="1" thickBot="1" x14ac:dyDescent="0.25">
      <c r="A7" s="41">
        <v>3</v>
      </c>
      <c r="B7" s="133" t="str">
        <f>'Listini Aggiudicatari'!B7</f>
        <v xml:space="preserve">Personal Computer Desktop Fascia Top </v>
      </c>
      <c r="C7" s="134">
        <v>812.36699999999996</v>
      </c>
      <c r="D7" s="134">
        <f t="shared" si="0"/>
        <v>178.72074000000001</v>
      </c>
      <c r="E7" s="134">
        <f t="shared" si="1"/>
        <v>991.08773999999994</v>
      </c>
    </row>
    <row r="8" spans="1:5" ht="24.95" customHeight="1" thickTop="1" thickBot="1" x14ac:dyDescent="0.25">
      <c r="A8" s="41" t="s">
        <v>111</v>
      </c>
      <c r="B8" s="36" t="str">
        <f>'Listini Aggiudicatari'!B8</f>
        <v xml:space="preserve">Estensione di ulteriori 2 anni della garanzia standard </v>
      </c>
      <c r="C8" s="134">
        <v>33.308999999999997</v>
      </c>
      <c r="D8" s="134">
        <f t="shared" si="0"/>
        <v>7.3279799999999993</v>
      </c>
      <c r="E8" s="134">
        <f t="shared" si="1"/>
        <v>40.636979999999994</v>
      </c>
    </row>
    <row r="9" spans="1:5" ht="24.95" customHeight="1" thickTop="1" thickBot="1" x14ac:dyDescent="0.25">
      <c r="A9" s="41">
        <v>4</v>
      </c>
      <c r="B9" s="135" t="str">
        <f>'Listini Aggiudicatari'!B9</f>
        <v xml:space="preserve">Docking station universale </v>
      </c>
      <c r="C9" s="134">
        <v>158</v>
      </c>
      <c r="D9" s="134">
        <f t="shared" si="0"/>
        <v>34.76</v>
      </c>
      <c r="E9" s="134">
        <f t="shared" si="1"/>
        <v>192.76</v>
      </c>
    </row>
    <row r="10" spans="1:5" ht="24.95" customHeight="1" thickTop="1" thickBot="1" x14ac:dyDescent="0.25">
      <c r="A10" s="41">
        <v>5</v>
      </c>
      <c r="B10" s="135" t="str">
        <f>'Listini Aggiudicatari'!B10</f>
        <v xml:space="preserve">Etichettatrice equivalente Dymo ricaricabile con borsa e 5 nastri ricambio </v>
      </c>
      <c r="C10" s="134">
        <v>177</v>
      </c>
      <c r="D10" s="134">
        <f t="shared" si="0"/>
        <v>38.94</v>
      </c>
      <c r="E10" s="134">
        <f t="shared" si="1"/>
        <v>215.94</v>
      </c>
    </row>
    <row r="11" spans="1:5" ht="24.95" customHeight="1" thickTop="1" thickBot="1" x14ac:dyDescent="0.25">
      <c r="A11" s="41">
        <v>6</v>
      </c>
      <c r="B11" s="135" t="str">
        <f>'Listini Aggiudicatari'!B11</f>
        <v xml:space="preserve">Etichettatrice per protocollo informatico </v>
      </c>
      <c r="C11" s="134">
        <v>177</v>
      </c>
      <c r="D11" s="134">
        <f t="shared" si="0"/>
        <v>38.94</v>
      </c>
      <c r="E11" s="134">
        <f t="shared" si="1"/>
        <v>215.94</v>
      </c>
    </row>
    <row r="12" spans="1:5" ht="24.95" customHeight="1" thickTop="1" thickBot="1" x14ac:dyDescent="0.25">
      <c r="A12" s="41">
        <v>7</v>
      </c>
      <c r="B12" s="135" t="str">
        <f>'Listini Aggiudicatari'!B12</f>
        <v>Etichettatrice USB</v>
      </c>
      <c r="C12" s="134">
        <v>177</v>
      </c>
      <c r="D12" s="134">
        <f t="shared" si="0"/>
        <v>38.94</v>
      </c>
      <c r="E12" s="134">
        <f t="shared" si="1"/>
        <v>215.94</v>
      </c>
    </row>
    <row r="13" spans="1:5" ht="24.95" customHeight="1" thickTop="1" thickBot="1" x14ac:dyDescent="0.25">
      <c r="A13" s="41">
        <v>8</v>
      </c>
      <c r="B13" s="135" t="str">
        <f>'Listini Aggiudicatari'!B13</f>
        <v xml:space="preserve">Fotocamera digitale </v>
      </c>
      <c r="C13" s="134">
        <v>539</v>
      </c>
      <c r="D13" s="134">
        <f t="shared" si="0"/>
        <v>118.58</v>
      </c>
      <c r="E13" s="134">
        <f t="shared" si="1"/>
        <v>657.58</v>
      </c>
    </row>
    <row r="14" spans="1:5" ht="24.95" customHeight="1" thickTop="1" thickBot="1" x14ac:dyDescent="0.25">
      <c r="A14" s="41">
        <v>9</v>
      </c>
      <c r="B14" s="135" t="str">
        <f>'Listini Aggiudicatari'!B14</f>
        <v xml:space="preserve">Hard Disk esterno con alimentatore </v>
      </c>
      <c r="C14" s="134">
        <v>182</v>
      </c>
      <c r="D14" s="134">
        <f t="shared" si="0"/>
        <v>40.04</v>
      </c>
      <c r="E14" s="134">
        <f t="shared" si="1"/>
        <v>222.04</v>
      </c>
    </row>
    <row r="15" spans="1:5" ht="24.95" customHeight="1" thickTop="1" thickBot="1" x14ac:dyDescent="0.25">
      <c r="A15" s="41">
        <v>10</v>
      </c>
      <c r="B15" s="135" t="str">
        <f>'Listini Aggiudicatari'!B15</f>
        <v xml:space="preserve">Hard Disk esterno Fascia Alta </v>
      </c>
      <c r="C15" s="134">
        <v>426</v>
      </c>
      <c r="D15" s="134">
        <f t="shared" si="0"/>
        <v>93.72</v>
      </c>
      <c r="E15" s="134">
        <f t="shared" si="1"/>
        <v>519.72</v>
      </c>
    </row>
    <row r="16" spans="1:5" ht="24.95" customHeight="1" thickTop="1" thickBot="1" x14ac:dyDescent="0.25">
      <c r="A16" s="41">
        <v>11</v>
      </c>
      <c r="B16" s="135" t="str">
        <f>'Listini Aggiudicatari'!B16</f>
        <v xml:space="preserve">Hard Disk esterno Fascia Media </v>
      </c>
      <c r="C16" s="134">
        <v>114.56</v>
      </c>
      <c r="D16" s="134">
        <f t="shared" si="0"/>
        <v>25.203199999999999</v>
      </c>
      <c r="E16" s="134">
        <f t="shared" si="1"/>
        <v>139.76320000000001</v>
      </c>
    </row>
    <row r="17" spans="1:5" ht="24.95" customHeight="1" thickTop="1" thickBot="1" x14ac:dyDescent="0.25">
      <c r="A17" s="41">
        <v>12</v>
      </c>
      <c r="B17" s="135" t="str">
        <f>'Listini Aggiudicatari'!B17</f>
        <v xml:space="preserve">Hard disk ssd 250GB </v>
      </c>
      <c r="C17" s="134">
        <v>128</v>
      </c>
      <c r="D17" s="134">
        <f t="shared" si="0"/>
        <v>28.16</v>
      </c>
      <c r="E17" s="134">
        <f t="shared" si="1"/>
        <v>156.16</v>
      </c>
    </row>
    <row r="18" spans="1:5" ht="24.95" customHeight="1" thickTop="1" thickBot="1" x14ac:dyDescent="0.25">
      <c r="A18" s="41">
        <v>13</v>
      </c>
      <c r="B18" s="135" t="str">
        <f>'Listini Aggiudicatari'!B18</f>
        <v xml:space="preserve">Monitor per Personal Computer </v>
      </c>
      <c r="C18" s="134">
        <v>199</v>
      </c>
      <c r="D18" s="134">
        <f t="shared" si="0"/>
        <v>43.78</v>
      </c>
      <c r="E18" s="134">
        <f t="shared" si="1"/>
        <v>242.78</v>
      </c>
    </row>
    <row r="19" spans="1:5" ht="24.95" customHeight="1" thickTop="1" thickBot="1" x14ac:dyDescent="0.25">
      <c r="A19" s="41">
        <v>14</v>
      </c>
      <c r="B19" s="135" t="str">
        <f>'Listini Aggiudicatari'!B19</f>
        <v xml:space="preserve">Notebook con sistema operativo macOS 15" </v>
      </c>
      <c r="C19" s="134">
        <v>3261</v>
      </c>
      <c r="D19" s="134">
        <f t="shared" si="0"/>
        <v>717.42</v>
      </c>
      <c r="E19" s="134">
        <f t="shared" si="1"/>
        <v>3978.42</v>
      </c>
    </row>
    <row r="20" spans="1:5" ht="24.95" customHeight="1" thickTop="1" thickBot="1" x14ac:dyDescent="0.25">
      <c r="A20" s="41" t="s">
        <v>112</v>
      </c>
      <c r="B20" s="36" t="str">
        <f>'Listini Aggiudicatari'!B20</f>
        <v xml:space="preserve">Estensione di ulteriori 2 anni della garanzia standard </v>
      </c>
      <c r="C20" s="134">
        <v>230</v>
      </c>
      <c r="D20" s="134">
        <f t="shared" si="0"/>
        <v>50.6</v>
      </c>
      <c r="E20" s="134">
        <f t="shared" si="1"/>
        <v>280.60000000000002</v>
      </c>
    </row>
    <row r="21" spans="1:5" ht="24.95" customHeight="1" thickTop="1" thickBot="1" x14ac:dyDescent="0.25">
      <c r="A21" s="41">
        <v>15</v>
      </c>
      <c r="B21" s="133" t="str">
        <f>'Listini Aggiudicatari'!B21</f>
        <v xml:space="preserve">Notebook con sistema operativo macOS 13" </v>
      </c>
      <c r="C21" s="134">
        <v>2855</v>
      </c>
      <c r="D21" s="134">
        <f t="shared" si="0"/>
        <v>628.1</v>
      </c>
      <c r="E21" s="134">
        <f t="shared" si="1"/>
        <v>3483.1</v>
      </c>
    </row>
    <row r="22" spans="1:5" ht="24.95" customHeight="1" thickTop="1" thickBot="1" x14ac:dyDescent="0.25">
      <c r="A22" s="41" t="s">
        <v>113</v>
      </c>
      <c r="B22" s="36" t="str">
        <f>'Listini Aggiudicatari'!B22</f>
        <v xml:space="preserve">Estensione di ulteriori 2 anni della garanzia standard </v>
      </c>
      <c r="C22" s="134">
        <v>164</v>
      </c>
      <c r="D22" s="134">
        <f t="shared" si="0"/>
        <v>36.08</v>
      </c>
      <c r="E22" s="134">
        <f t="shared" si="1"/>
        <v>200.07999999999998</v>
      </c>
    </row>
    <row r="23" spans="1:5" ht="24.95" customHeight="1" thickTop="1" thickBot="1" x14ac:dyDescent="0.25">
      <c r="A23" s="41">
        <v>16</v>
      </c>
      <c r="B23" s="133" t="str">
        <f>'Listini Aggiudicatari'!B23</f>
        <v xml:space="preserve">Notebook Fascia Alta </v>
      </c>
      <c r="C23" s="134">
        <v>2478</v>
      </c>
      <c r="D23" s="134">
        <f t="shared" si="0"/>
        <v>545.16</v>
      </c>
      <c r="E23" s="134">
        <f t="shared" si="1"/>
        <v>3023.16</v>
      </c>
    </row>
    <row r="24" spans="1:5" ht="24.95" customHeight="1" thickTop="1" thickBot="1" x14ac:dyDescent="0.25">
      <c r="A24" s="41" t="s">
        <v>114</v>
      </c>
      <c r="B24" s="36" t="str">
        <f>'Listini Aggiudicatari'!B24</f>
        <v xml:space="preserve">Estensione di ulteriori 2 anni della garanzia standard </v>
      </c>
      <c r="C24" s="134">
        <v>148</v>
      </c>
      <c r="D24" s="134">
        <f t="shared" si="0"/>
        <v>32.56</v>
      </c>
      <c r="E24" s="134">
        <f t="shared" si="1"/>
        <v>180.56</v>
      </c>
    </row>
    <row r="25" spans="1:5" ht="24.95" customHeight="1" thickTop="1" thickBot="1" x14ac:dyDescent="0.25">
      <c r="A25" s="41">
        <v>17</v>
      </c>
      <c r="B25" s="133" t="str">
        <f>'Listini Aggiudicatari'!B25</f>
        <v xml:space="preserve">Notebook fascia bassa </v>
      </c>
      <c r="C25" s="134">
        <v>578.67899999999997</v>
      </c>
      <c r="D25" s="134">
        <f t="shared" si="0"/>
        <v>127.30937999999999</v>
      </c>
      <c r="E25" s="134">
        <f t="shared" si="1"/>
        <v>705.98838000000001</v>
      </c>
    </row>
    <row r="26" spans="1:5" ht="24.95" customHeight="1" thickTop="1" thickBot="1" x14ac:dyDescent="0.25">
      <c r="A26" s="42" t="s">
        <v>115</v>
      </c>
      <c r="B26" s="36" t="str">
        <f>'Listini Aggiudicatari'!B26</f>
        <v xml:space="preserve">Estensione di 1 anno della garanzia standard </v>
      </c>
      <c r="C26" s="134">
        <v>68</v>
      </c>
      <c r="D26" s="134">
        <f t="shared" si="0"/>
        <v>14.96</v>
      </c>
      <c r="E26" s="134">
        <f t="shared" si="1"/>
        <v>82.960000000000008</v>
      </c>
    </row>
    <row r="27" spans="1:5" ht="24.95" customHeight="1" thickTop="1" thickBot="1" x14ac:dyDescent="0.25">
      <c r="A27" s="42">
        <v>18</v>
      </c>
      <c r="B27" s="133" t="str">
        <f>'Listini Aggiudicatari'!B27</f>
        <v xml:space="preserve">Notebook Fascia Media </v>
      </c>
      <c r="C27" s="134">
        <v>621.29</v>
      </c>
      <c r="D27" s="134">
        <f t="shared" si="0"/>
        <v>136.68379999999999</v>
      </c>
      <c r="E27" s="134">
        <f t="shared" si="1"/>
        <v>757.97379999999998</v>
      </c>
    </row>
    <row r="28" spans="1:5" ht="24.95" customHeight="1" thickTop="1" thickBot="1" x14ac:dyDescent="0.25">
      <c r="A28" s="42" t="s">
        <v>116</v>
      </c>
      <c r="B28" s="36" t="str">
        <f>'Listini Aggiudicatari'!B28</f>
        <v xml:space="preserve">Estensione di ulteriori 2 anni della garanzia standard </v>
      </c>
      <c r="C28" s="134">
        <v>68</v>
      </c>
      <c r="D28" s="134">
        <f t="shared" si="0"/>
        <v>14.96</v>
      </c>
      <c r="E28" s="134">
        <f t="shared" si="1"/>
        <v>82.960000000000008</v>
      </c>
    </row>
    <row r="29" spans="1:5" ht="24.95" customHeight="1" thickTop="1" thickBot="1" x14ac:dyDescent="0.25">
      <c r="A29" s="42">
        <v>19</v>
      </c>
      <c r="B29" s="133" t="str">
        <f>'Listini Aggiudicatari'!B29</f>
        <v xml:space="preserve">Notebook Fascia Top </v>
      </c>
      <c r="C29" s="134">
        <v>1898.568</v>
      </c>
      <c r="D29" s="134">
        <f t="shared" si="0"/>
        <v>417.68495999999999</v>
      </c>
      <c r="E29" s="134">
        <f t="shared" si="1"/>
        <v>2316.2529599999998</v>
      </c>
    </row>
    <row r="30" spans="1:5" ht="24.95" customHeight="1" thickTop="1" thickBot="1" x14ac:dyDescent="0.25">
      <c r="A30" s="42" t="s">
        <v>117</v>
      </c>
      <c r="B30" s="36" t="str">
        <f>'Listini Aggiudicatari'!B30</f>
        <v xml:space="preserve">Estensione di ulteriori 2 anni della garanzia standard </v>
      </c>
      <c r="C30" s="134">
        <v>62</v>
      </c>
      <c r="D30" s="134">
        <f t="shared" si="0"/>
        <v>13.64</v>
      </c>
      <c r="E30" s="134">
        <f t="shared" si="1"/>
        <v>75.64</v>
      </c>
    </row>
    <row r="31" spans="1:5" ht="24.95" customHeight="1" thickTop="1" thickBot="1" x14ac:dyDescent="0.25">
      <c r="A31" s="42">
        <v>20</v>
      </c>
      <c r="B31" s="133" t="str">
        <f>'Listini Aggiudicatari'!B31</f>
        <v xml:space="preserve">Personal Computer con sistema operativo macOS e monitor da 21,5" </v>
      </c>
      <c r="C31" s="134">
        <v>2027</v>
      </c>
      <c r="D31" s="134">
        <f t="shared" si="0"/>
        <v>445.94</v>
      </c>
      <c r="E31" s="134">
        <f t="shared" si="1"/>
        <v>2472.94</v>
      </c>
    </row>
    <row r="32" spans="1:5" ht="24.95" customHeight="1" thickTop="1" thickBot="1" x14ac:dyDescent="0.25">
      <c r="A32" s="42" t="s">
        <v>118</v>
      </c>
      <c r="B32" s="36" t="str">
        <f>'Listini Aggiudicatari'!B32</f>
        <v xml:space="preserve">Estensione di ulteriori 2 anni della garanzia standard </v>
      </c>
      <c r="C32" s="134">
        <v>118</v>
      </c>
      <c r="D32" s="134">
        <f t="shared" si="0"/>
        <v>25.96</v>
      </c>
      <c r="E32" s="134">
        <f t="shared" si="1"/>
        <v>143.96</v>
      </c>
    </row>
    <row r="33" spans="1:5" ht="24.95" customHeight="1" thickTop="1" thickBot="1" x14ac:dyDescent="0.25">
      <c r="A33" s="41">
        <v>21</v>
      </c>
      <c r="B33" s="133" t="str">
        <f>'Listini Aggiudicatari'!B33</f>
        <v xml:space="preserve">Personal Computer con sistema operativo macOS e schermo da 27" </v>
      </c>
      <c r="C33" s="134">
        <v>2544</v>
      </c>
      <c r="D33" s="134">
        <f t="shared" si="0"/>
        <v>559.67999999999995</v>
      </c>
      <c r="E33" s="134">
        <f t="shared" si="1"/>
        <v>3103.68</v>
      </c>
    </row>
    <row r="34" spans="1:5" ht="24.95" customHeight="1" thickTop="1" thickBot="1" x14ac:dyDescent="0.25">
      <c r="A34" s="41" t="s">
        <v>119</v>
      </c>
      <c r="B34" s="36" t="str">
        <f>'Listini Aggiudicatari'!B34</f>
        <v xml:space="preserve">Estensione di ulteriori 2 anni della garanzia standard </v>
      </c>
      <c r="C34" s="134">
        <v>118</v>
      </c>
      <c r="D34" s="134">
        <f t="shared" si="0"/>
        <v>25.96</v>
      </c>
      <c r="E34" s="134">
        <f t="shared" si="1"/>
        <v>143.96</v>
      </c>
    </row>
    <row r="35" spans="1:5" ht="24.95" customHeight="1" thickTop="1" thickBot="1" x14ac:dyDescent="0.25">
      <c r="A35" s="41">
        <v>22</v>
      </c>
      <c r="B35" s="135" t="str">
        <f>'Listini Aggiudicatari'!B35</f>
        <v xml:space="preserve">Scanner A4 </v>
      </c>
      <c r="C35" s="134">
        <v>711.41700000000003</v>
      </c>
      <c r="D35" s="134">
        <f t="shared" ref="D35:D56" si="2">C35*0.22</f>
        <v>156.51174</v>
      </c>
      <c r="E35" s="134">
        <f t="shared" ref="E35:E56" si="3">C35+D35</f>
        <v>867.92874000000006</v>
      </c>
    </row>
    <row r="36" spans="1:5" ht="24.95" customHeight="1" thickTop="1" thickBot="1" x14ac:dyDescent="0.25">
      <c r="A36" s="41">
        <v>23</v>
      </c>
      <c r="B36" s="135" t="str">
        <f>'Listini Aggiudicatari'!B36</f>
        <v xml:space="preserve">Schermo proiezione </v>
      </c>
      <c r="C36" s="134">
        <v>119</v>
      </c>
      <c r="D36" s="134">
        <f t="shared" si="2"/>
        <v>26.18</v>
      </c>
      <c r="E36" s="134">
        <f t="shared" si="3"/>
        <v>145.18</v>
      </c>
    </row>
    <row r="37" spans="1:5" ht="24.95" customHeight="1" thickTop="1" thickBot="1" x14ac:dyDescent="0.25">
      <c r="A37" s="41">
        <v>24</v>
      </c>
      <c r="B37" s="135" t="str">
        <f>'Listini Aggiudicatari'!B37</f>
        <v xml:space="preserve">Smartphone con sistema operativo Android </v>
      </c>
      <c r="C37" s="134">
        <v>702.96199999999999</v>
      </c>
      <c r="D37" s="134">
        <f t="shared" si="2"/>
        <v>154.65163999999999</v>
      </c>
      <c r="E37" s="134">
        <f t="shared" si="3"/>
        <v>857.61364000000003</v>
      </c>
    </row>
    <row r="38" spans="1:5" ht="24.95" customHeight="1" thickTop="1" thickBot="1" x14ac:dyDescent="0.25">
      <c r="A38" s="41">
        <v>25</v>
      </c>
      <c r="B38" s="135" t="str">
        <f>'Listini Aggiudicatari'!B38</f>
        <v xml:space="preserve">Smartphone con sistema operativo iOS </v>
      </c>
      <c r="C38" s="134">
        <v>993</v>
      </c>
      <c r="D38" s="134">
        <f t="shared" si="2"/>
        <v>218.46</v>
      </c>
      <c r="E38" s="134">
        <f t="shared" si="3"/>
        <v>1211.46</v>
      </c>
    </row>
    <row r="39" spans="1:5" ht="24.95" customHeight="1" thickTop="1" thickBot="1" x14ac:dyDescent="0.25">
      <c r="A39" s="41" t="s">
        <v>120</v>
      </c>
      <c r="B39" s="36" t="str">
        <f>'Listini Aggiudicatari'!B39</f>
        <v xml:space="preserve">Estensione di ulteriori 2 anni della garanzia standard </v>
      </c>
      <c r="C39" s="134">
        <v>167</v>
      </c>
      <c r="D39" s="134">
        <f t="shared" si="2"/>
        <v>36.74</v>
      </c>
      <c r="E39" s="134">
        <f t="shared" si="3"/>
        <v>203.74</v>
      </c>
    </row>
    <row r="40" spans="1:5" ht="24.95" customHeight="1" thickTop="1" thickBot="1" x14ac:dyDescent="0.25">
      <c r="A40" s="41">
        <v>26</v>
      </c>
      <c r="B40" s="135" t="str">
        <f>'Listini Aggiudicatari'!B40</f>
        <v xml:space="preserve">Smartphone con sistema operativo Windows </v>
      </c>
      <c r="C40" s="134">
        <v>626</v>
      </c>
      <c r="D40" s="134">
        <f t="shared" si="2"/>
        <v>137.72</v>
      </c>
      <c r="E40" s="134">
        <f t="shared" si="3"/>
        <v>763.72</v>
      </c>
    </row>
    <row r="41" spans="1:5" ht="24.95" customHeight="1" thickTop="1" thickBot="1" x14ac:dyDescent="0.25">
      <c r="A41" s="41">
        <v>27</v>
      </c>
      <c r="B41" s="133" t="str">
        <f>'Listini Aggiudicatari'!B41</f>
        <v xml:space="preserve">Staccabile (ultrabook) 12" </v>
      </c>
      <c r="C41" s="136">
        <v>2487</v>
      </c>
      <c r="D41" s="134">
        <f t="shared" si="2"/>
        <v>547.14</v>
      </c>
      <c r="E41" s="134">
        <f t="shared" si="3"/>
        <v>3034.14</v>
      </c>
    </row>
    <row r="42" spans="1:5" ht="24.95" customHeight="1" thickTop="1" thickBot="1" x14ac:dyDescent="0.25">
      <c r="A42" s="41" t="s">
        <v>121</v>
      </c>
      <c r="B42" s="36" t="str">
        <f>'Listini Aggiudicatari'!B42</f>
        <v xml:space="preserve">Estensione di ulteriori 2 anni della garanzia standard </v>
      </c>
      <c r="C42" s="136">
        <v>71</v>
      </c>
      <c r="D42" s="134">
        <f t="shared" si="2"/>
        <v>15.62</v>
      </c>
      <c r="E42" s="134">
        <f t="shared" si="3"/>
        <v>86.62</v>
      </c>
    </row>
    <row r="43" spans="1:5" ht="24.95" customHeight="1" thickTop="1" thickBot="1" x14ac:dyDescent="0.25">
      <c r="A43" s="41">
        <v>28</v>
      </c>
      <c r="B43" s="133" t="str">
        <f>'Listini Aggiudicatari'!B43</f>
        <v xml:space="preserve">Stampante A4 b/n f/r (no laser) </v>
      </c>
      <c r="C43" s="136">
        <v>255.119</v>
      </c>
      <c r="D43" s="134">
        <f t="shared" si="2"/>
        <v>56.126179999999998</v>
      </c>
      <c r="E43" s="134">
        <f t="shared" si="3"/>
        <v>311.24518</v>
      </c>
    </row>
    <row r="44" spans="1:5" ht="24.95" customHeight="1" thickTop="1" thickBot="1" x14ac:dyDescent="0.25">
      <c r="A44" s="41" t="s">
        <v>122</v>
      </c>
      <c r="B44" s="36" t="str">
        <f>'Listini Aggiudicatari'!B44</f>
        <v xml:space="preserve">Estensione di ulteriori 2 anni della garanzia standard </v>
      </c>
      <c r="C44" s="136">
        <v>52</v>
      </c>
      <c r="D44" s="134">
        <f t="shared" si="2"/>
        <v>11.44</v>
      </c>
      <c r="E44" s="134">
        <f t="shared" si="3"/>
        <v>63.44</v>
      </c>
    </row>
    <row r="45" spans="1:5" ht="24.95" customHeight="1" thickTop="1" thickBot="1" x14ac:dyDescent="0.25">
      <c r="A45" s="41">
        <v>29</v>
      </c>
      <c r="B45" s="133" t="str">
        <f>'Listini Aggiudicatari'!B45</f>
        <v xml:space="preserve">Stampante A4 color laser </v>
      </c>
      <c r="C45" s="136">
        <v>816.29100000000005</v>
      </c>
      <c r="D45" s="134">
        <f t="shared" si="2"/>
        <v>179.58402000000001</v>
      </c>
      <c r="E45" s="134">
        <f t="shared" si="3"/>
        <v>995.87502000000006</v>
      </c>
    </row>
    <row r="46" spans="1:5" ht="24.95" customHeight="1" thickTop="1" thickBot="1" x14ac:dyDescent="0.25">
      <c r="A46" s="41" t="s">
        <v>123</v>
      </c>
      <c r="B46" s="36" t="str">
        <f>'Listini Aggiudicatari'!B46</f>
        <v xml:space="preserve">Estensione di ulteriori 2 anni della garanzia standard </v>
      </c>
      <c r="C46" s="136">
        <v>273</v>
      </c>
      <c r="D46" s="134">
        <f t="shared" si="2"/>
        <v>60.06</v>
      </c>
      <c r="E46" s="134">
        <f t="shared" si="3"/>
        <v>333.06</v>
      </c>
    </row>
    <row r="47" spans="1:5" ht="24.95" customHeight="1" thickTop="1" thickBot="1" x14ac:dyDescent="0.25">
      <c r="A47" s="41">
        <v>30</v>
      </c>
      <c r="B47" s="137" t="str">
        <f>'Listini Aggiudicatari'!B47</f>
        <v xml:space="preserve">Stampante Laser Colori A3 f/r </v>
      </c>
      <c r="C47" s="136">
        <v>1711.482</v>
      </c>
      <c r="D47" s="134">
        <f t="shared" si="2"/>
        <v>376.52604000000002</v>
      </c>
      <c r="E47" s="134">
        <f t="shared" si="3"/>
        <v>2088.0080400000002</v>
      </c>
    </row>
    <row r="48" spans="1:5" ht="24.95" customHeight="1" thickTop="1" thickBot="1" x14ac:dyDescent="0.25">
      <c r="A48" s="41" t="s">
        <v>918</v>
      </c>
      <c r="B48" s="36" t="str">
        <f>'Listini Aggiudicatari'!B48</f>
        <v xml:space="preserve">Estensione di ulteriori 3 anni della garanzia standard </v>
      </c>
      <c r="C48" s="136">
        <v>505.44</v>
      </c>
      <c r="D48" s="134">
        <f t="shared" si="2"/>
        <v>111.1968</v>
      </c>
      <c r="E48" s="134">
        <f t="shared" si="3"/>
        <v>616.63679999999999</v>
      </c>
    </row>
    <row r="49" spans="1:5" ht="24.95" customHeight="1" thickTop="1" thickBot="1" x14ac:dyDescent="0.25">
      <c r="A49" s="41">
        <v>31</v>
      </c>
      <c r="B49" s="137" t="str">
        <f>'Listini Aggiudicatari'!B49</f>
        <v xml:space="preserve">Stampante laser multifunzione B/N A3 </v>
      </c>
      <c r="C49" s="136">
        <v>978.29</v>
      </c>
      <c r="D49" s="134">
        <f t="shared" si="2"/>
        <v>215.22379999999998</v>
      </c>
      <c r="E49" s="134">
        <f t="shared" si="3"/>
        <v>1193.5137999999999</v>
      </c>
    </row>
    <row r="50" spans="1:5" ht="24.95" customHeight="1" thickTop="1" thickBot="1" x14ac:dyDescent="0.25">
      <c r="A50" s="41">
        <v>32</v>
      </c>
      <c r="B50" s="135" t="str">
        <f>'Listini Aggiudicatari'!B50</f>
        <v xml:space="preserve">Tablet Android </v>
      </c>
      <c r="C50" s="136">
        <v>488</v>
      </c>
      <c r="D50" s="134">
        <f t="shared" si="2"/>
        <v>107.36</v>
      </c>
      <c r="E50" s="134">
        <f t="shared" si="3"/>
        <v>595.36</v>
      </c>
    </row>
    <row r="51" spans="1:5" ht="24.95" customHeight="1" thickTop="1" thickBot="1" x14ac:dyDescent="0.25">
      <c r="A51" s="41">
        <v>33</v>
      </c>
      <c r="B51" s="133" t="str">
        <f>'Listini Aggiudicatari'!B51</f>
        <v xml:space="preserve">Tablet iOS </v>
      </c>
      <c r="C51" s="136">
        <v>1125</v>
      </c>
      <c r="D51" s="134">
        <f t="shared" si="2"/>
        <v>247.5</v>
      </c>
      <c r="E51" s="134">
        <f t="shared" si="3"/>
        <v>1372.5</v>
      </c>
    </row>
    <row r="52" spans="1:5" ht="24.95" customHeight="1" thickTop="1" thickBot="1" x14ac:dyDescent="0.25">
      <c r="A52" s="41" t="s">
        <v>124</v>
      </c>
      <c r="B52" s="36" t="str">
        <f>'Listini Aggiudicatari'!B52</f>
        <v xml:space="preserve">Estensione di ulteriori 2 anni della garanzia standard </v>
      </c>
      <c r="C52" s="136">
        <v>122</v>
      </c>
      <c r="D52" s="134">
        <f t="shared" si="2"/>
        <v>26.84</v>
      </c>
      <c r="E52" s="134">
        <f t="shared" si="3"/>
        <v>148.84</v>
      </c>
    </row>
    <row r="53" spans="1:5" ht="24.95" customHeight="1" thickTop="1" thickBot="1" x14ac:dyDescent="0.25">
      <c r="A53" s="41">
        <v>34</v>
      </c>
      <c r="B53" s="135" t="str">
        <f>'Listini Aggiudicatari'!B53</f>
        <v xml:space="preserve">Videoproiettore per computer </v>
      </c>
      <c r="C53" s="136">
        <v>756</v>
      </c>
      <c r="D53" s="134">
        <f t="shared" si="2"/>
        <v>166.32</v>
      </c>
      <c r="E53" s="134">
        <f t="shared" si="3"/>
        <v>922.31999999999994</v>
      </c>
    </row>
    <row r="54" spans="1:5" ht="24.95" customHeight="1" thickTop="1" thickBot="1" x14ac:dyDescent="0.25">
      <c r="A54" s="41">
        <v>35</v>
      </c>
      <c r="B54" s="135" t="str">
        <f>'Listini Aggiudicatari'!B54</f>
        <v xml:space="preserve">Videoproiettore portatile per computer </v>
      </c>
      <c r="C54" s="136">
        <v>863</v>
      </c>
      <c r="D54" s="134">
        <f t="shared" si="2"/>
        <v>189.86</v>
      </c>
      <c r="E54" s="134">
        <f t="shared" si="3"/>
        <v>1052.8600000000001</v>
      </c>
    </row>
    <row r="55" spans="1:5" ht="24.95" customHeight="1" thickTop="1" thickBot="1" x14ac:dyDescent="0.25">
      <c r="A55" s="41">
        <v>36</v>
      </c>
      <c r="B55" s="133" t="str">
        <f>'Listini Aggiudicatari'!B55</f>
        <v xml:space="preserve">Personal Computer Workstation </v>
      </c>
      <c r="C55" s="134">
        <v>1812</v>
      </c>
      <c r="D55" s="134">
        <f t="shared" si="2"/>
        <v>398.64</v>
      </c>
      <c r="E55" s="134">
        <f t="shared" si="3"/>
        <v>2210.64</v>
      </c>
    </row>
    <row r="56" spans="1:5" ht="24.95" customHeight="1" thickTop="1" thickBot="1" x14ac:dyDescent="0.25">
      <c r="A56" s="41" t="s">
        <v>125</v>
      </c>
      <c r="B56" s="36" t="str">
        <f>'Listini Aggiudicatari'!B56</f>
        <v xml:space="preserve">Estensione di ulteriori 2 anni della garanzia standard </v>
      </c>
      <c r="C56" s="134">
        <v>33.308999999999997</v>
      </c>
      <c r="D56" s="134">
        <f t="shared" si="2"/>
        <v>7.3279799999999993</v>
      </c>
      <c r="E56" s="134">
        <f t="shared" si="3"/>
        <v>40.636979999999994</v>
      </c>
    </row>
    <row r="57" spans="1:5" ht="14.1" customHeight="1" thickTop="1" x14ac:dyDescent="0.2">
      <c r="A57" s="33"/>
      <c r="B57" s="7"/>
      <c r="D57" s="8"/>
    </row>
  </sheetData>
  <sheetProtection sheet="1" objects="1" scenarios="1"/>
  <mergeCells count="2">
    <mergeCell ref="C2:E2"/>
    <mergeCell ref="A2:B2"/>
  </mergeCells>
  <dataValidations count="1">
    <dataValidation type="decimal" operator="equal" allowBlank="1" showInputMessage="1" showErrorMessage="1" sqref="C41:C44 C46:C54" xr:uid="{00000000-0002-0000-0400-000000000000}">
      <formula1>0</formula1>
    </dataValidation>
  </dataValidations>
  <printOptions horizontalCentered="1" verticalCentered="1"/>
  <pageMargins left="0.70866141732283472" right="0.70866141732283472" top="0.74803149606299213" bottom="0.74803149606299213" header="0.31496062992125984" footer="0.31496062992125984"/>
  <pageSetup paperSize="9" fitToHeight="0" orientation="landscape"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CC99"/>
    <pageSetUpPr fitToPage="1"/>
  </sheetPr>
  <dimension ref="A1:Q79"/>
  <sheetViews>
    <sheetView workbookViewId="0">
      <pane xSplit="1" topLeftCell="B1" activePane="topRight" state="frozen"/>
      <selection activeCell="F41" sqref="F41"/>
      <selection pane="topRight" activeCell="D8" sqref="D8"/>
    </sheetView>
  </sheetViews>
  <sheetFormatPr defaultColWidth="8.85546875" defaultRowHeight="12.75" customHeight="1" x14ac:dyDescent="0.25"/>
  <cols>
    <col min="1" max="1" width="59.140625" style="26" bestFit="1" customWidth="1"/>
    <col min="2" max="2" width="5.85546875" style="26" customWidth="1"/>
    <col min="3" max="12" width="7.85546875" style="26" customWidth="1"/>
    <col min="13" max="13" width="9.28515625" style="26" customWidth="1"/>
    <col min="14" max="14" width="8.85546875" style="26"/>
    <col min="15" max="15" width="13" style="26" customWidth="1"/>
    <col min="16" max="16384" width="8.85546875" style="26"/>
  </cols>
  <sheetData>
    <row r="1" spans="1:17" s="20" customFormat="1" ht="29.85" customHeight="1" x14ac:dyDescent="0.2">
      <c r="A1" s="218" t="s">
        <v>934</v>
      </c>
      <c r="B1" s="218" t="s">
        <v>52</v>
      </c>
      <c r="C1" s="218" t="s">
        <v>53</v>
      </c>
      <c r="D1" s="218" t="s">
        <v>54</v>
      </c>
      <c r="E1" s="218" t="s">
        <v>55</v>
      </c>
      <c r="F1" s="218" t="s">
        <v>56</v>
      </c>
      <c r="G1" s="218" t="s">
        <v>57</v>
      </c>
      <c r="H1" s="218" t="s">
        <v>58</v>
      </c>
      <c r="I1" s="221" t="s">
        <v>59</v>
      </c>
      <c r="J1" s="221"/>
      <c r="K1" s="221"/>
      <c r="L1" s="221"/>
      <c r="M1" s="221"/>
      <c r="N1" s="218" t="s">
        <v>60</v>
      </c>
      <c r="O1" s="219" t="s">
        <v>61</v>
      </c>
      <c r="P1" s="218" t="s">
        <v>7</v>
      </c>
    </row>
    <row r="2" spans="1:17" s="20" customFormat="1" ht="45" customHeight="1" x14ac:dyDescent="0.2">
      <c r="A2" s="218"/>
      <c r="B2" s="218"/>
      <c r="C2" s="218"/>
      <c r="D2" s="218"/>
      <c r="E2" s="218"/>
      <c r="F2" s="218"/>
      <c r="G2" s="218"/>
      <c r="H2" s="218"/>
      <c r="I2" s="76" t="s">
        <v>62</v>
      </c>
      <c r="J2" s="76" t="s">
        <v>63</v>
      </c>
      <c r="K2" s="76" t="s">
        <v>64</v>
      </c>
      <c r="L2" s="76" t="s">
        <v>65</v>
      </c>
      <c r="M2" s="76" t="s">
        <v>66</v>
      </c>
      <c r="N2" s="218"/>
      <c r="O2" s="220"/>
      <c r="P2" s="218"/>
    </row>
    <row r="3" spans="1:17" ht="15" customHeight="1" x14ac:dyDescent="0.25">
      <c r="A3" s="21" t="s">
        <v>67</v>
      </c>
      <c r="B3" s="22">
        <v>2</v>
      </c>
      <c r="C3" s="22">
        <v>16</v>
      </c>
      <c r="D3" s="22">
        <v>20</v>
      </c>
      <c r="E3" s="22"/>
      <c r="F3" s="22"/>
      <c r="G3" s="22"/>
      <c r="H3" s="22">
        <v>300</v>
      </c>
      <c r="I3" s="22">
        <v>2440</v>
      </c>
      <c r="J3" s="22">
        <v>600</v>
      </c>
      <c r="K3" s="22">
        <v>500</v>
      </c>
      <c r="L3" s="22">
        <v>60</v>
      </c>
      <c r="M3" s="23">
        <v>3600</v>
      </c>
      <c r="N3" s="22">
        <v>1000</v>
      </c>
      <c r="O3" s="24">
        <f>P3*0.4</f>
        <v>1975.2</v>
      </c>
      <c r="P3" s="22">
        <f>SUM(B3+C3+D3+H3+M3+N3)</f>
        <v>4938</v>
      </c>
      <c r="Q3" s="25"/>
    </row>
    <row r="4" spans="1:17" ht="15" customHeight="1" x14ac:dyDescent="0.25">
      <c r="A4" s="27" t="s">
        <v>68</v>
      </c>
      <c r="B4" s="22">
        <v>2</v>
      </c>
      <c r="C4" s="22">
        <v>16</v>
      </c>
      <c r="D4" s="22">
        <v>20</v>
      </c>
      <c r="E4" s="22"/>
      <c r="F4" s="22"/>
      <c r="G4" s="22"/>
      <c r="H4" s="22">
        <v>300</v>
      </c>
      <c r="I4" s="22">
        <v>2440</v>
      </c>
      <c r="J4" s="22">
        <v>600</v>
      </c>
      <c r="K4" s="22">
        <v>500</v>
      </c>
      <c r="L4" s="22">
        <v>60</v>
      </c>
      <c r="M4" s="23">
        <v>3600</v>
      </c>
      <c r="N4" s="22">
        <v>1000</v>
      </c>
      <c r="O4" s="24">
        <f t="shared" ref="O4:O67" si="0">P4*0.4</f>
        <v>1975.2</v>
      </c>
      <c r="P4" s="22">
        <f>SUM(B4+C4+D4+H4+M4+N4)</f>
        <v>4938</v>
      </c>
    </row>
    <row r="5" spans="1:17" ht="15.75" customHeight="1" x14ac:dyDescent="0.25">
      <c r="A5" s="21" t="s">
        <v>69</v>
      </c>
      <c r="B5" s="22">
        <v>16</v>
      </c>
      <c r="C5" s="22">
        <v>9</v>
      </c>
      <c r="D5" s="22">
        <v>6</v>
      </c>
      <c r="E5" s="22"/>
      <c r="F5" s="22"/>
      <c r="G5" s="22"/>
      <c r="H5" s="22"/>
      <c r="I5" s="22">
        <v>634</v>
      </c>
      <c r="J5" s="22">
        <v>40</v>
      </c>
      <c r="K5" s="22">
        <v>50</v>
      </c>
      <c r="L5" s="22">
        <v>0</v>
      </c>
      <c r="M5" s="23">
        <v>724</v>
      </c>
      <c r="N5" s="22">
        <v>60</v>
      </c>
      <c r="O5" s="24">
        <f t="shared" si="0"/>
        <v>326</v>
      </c>
      <c r="P5" s="22">
        <v>815</v>
      </c>
    </row>
    <row r="6" spans="1:17" ht="15.75" customHeight="1" x14ac:dyDescent="0.25">
      <c r="A6" s="28" t="s">
        <v>68</v>
      </c>
      <c r="B6" s="22">
        <v>16</v>
      </c>
      <c r="C6" s="22">
        <v>9</v>
      </c>
      <c r="D6" s="22">
        <v>6</v>
      </c>
      <c r="E6" s="22"/>
      <c r="F6" s="22"/>
      <c r="G6" s="22"/>
      <c r="H6" s="22"/>
      <c r="I6" s="22">
        <v>634</v>
      </c>
      <c r="J6" s="22">
        <v>40</v>
      </c>
      <c r="K6" s="22">
        <v>50</v>
      </c>
      <c r="L6" s="22">
        <v>0</v>
      </c>
      <c r="M6" s="23">
        <v>724</v>
      </c>
      <c r="N6" s="22">
        <v>60</v>
      </c>
      <c r="O6" s="24">
        <f t="shared" si="0"/>
        <v>326</v>
      </c>
      <c r="P6" s="22">
        <v>815</v>
      </c>
    </row>
    <row r="7" spans="1:17" ht="15" customHeight="1" x14ac:dyDescent="0.25">
      <c r="A7" s="21" t="s">
        <v>70</v>
      </c>
      <c r="B7" s="22">
        <v>64</v>
      </c>
      <c r="C7" s="22">
        <v>6</v>
      </c>
      <c r="D7" s="22">
        <v>2</v>
      </c>
      <c r="E7" s="22"/>
      <c r="F7" s="22"/>
      <c r="G7" s="22"/>
      <c r="H7" s="22"/>
      <c r="I7" s="22">
        <v>107</v>
      </c>
      <c r="J7" s="22">
        <v>10</v>
      </c>
      <c r="K7" s="22">
        <v>0</v>
      </c>
      <c r="L7" s="22">
        <v>1</v>
      </c>
      <c r="M7" s="23">
        <v>118</v>
      </c>
      <c r="N7" s="22">
        <v>0</v>
      </c>
      <c r="O7" s="24">
        <f t="shared" si="0"/>
        <v>76</v>
      </c>
      <c r="P7" s="22">
        <f t="shared" ref="P7:P70" si="1">SUM(B7+C7+D7+H7+M7+N7)</f>
        <v>190</v>
      </c>
    </row>
    <row r="8" spans="1:17" ht="15" customHeight="1" x14ac:dyDescent="0.25">
      <c r="A8" s="28" t="s">
        <v>68</v>
      </c>
      <c r="B8" s="22">
        <v>64</v>
      </c>
      <c r="C8" s="22">
        <v>6</v>
      </c>
      <c r="D8" s="22">
        <v>2</v>
      </c>
      <c r="E8" s="22"/>
      <c r="F8" s="22"/>
      <c r="G8" s="22"/>
      <c r="H8" s="22"/>
      <c r="I8" s="22">
        <v>107</v>
      </c>
      <c r="J8" s="22">
        <v>10</v>
      </c>
      <c r="K8" s="22">
        <v>0</v>
      </c>
      <c r="L8" s="22">
        <v>1</v>
      </c>
      <c r="M8" s="23">
        <v>118</v>
      </c>
      <c r="N8" s="22">
        <v>0</v>
      </c>
      <c r="O8" s="24">
        <f t="shared" si="0"/>
        <v>76</v>
      </c>
      <c r="P8" s="22">
        <f t="shared" si="1"/>
        <v>190</v>
      </c>
    </row>
    <row r="9" spans="1:17" ht="15" customHeight="1" x14ac:dyDescent="0.25">
      <c r="A9" s="21" t="s">
        <v>71</v>
      </c>
      <c r="B9" s="22">
        <v>22</v>
      </c>
      <c r="C9" s="22">
        <v>3</v>
      </c>
      <c r="D9" s="22">
        <v>0</v>
      </c>
      <c r="E9" s="22"/>
      <c r="F9" s="22"/>
      <c r="G9" s="22"/>
      <c r="H9" s="22"/>
      <c r="I9" s="22">
        <v>55</v>
      </c>
      <c r="J9" s="22">
        <v>0</v>
      </c>
      <c r="K9" s="22">
        <v>0</v>
      </c>
      <c r="L9" s="22">
        <v>0</v>
      </c>
      <c r="M9" s="23">
        <v>55</v>
      </c>
      <c r="N9" s="22">
        <v>0</v>
      </c>
      <c r="O9" s="24">
        <f t="shared" si="0"/>
        <v>32</v>
      </c>
      <c r="P9" s="22">
        <f t="shared" si="1"/>
        <v>80</v>
      </c>
    </row>
    <row r="10" spans="1:17" ht="15" customHeight="1" x14ac:dyDescent="0.25">
      <c r="A10" s="28" t="s">
        <v>68</v>
      </c>
      <c r="B10" s="22">
        <v>22</v>
      </c>
      <c r="C10" s="22">
        <v>3</v>
      </c>
      <c r="D10" s="22">
        <v>0</v>
      </c>
      <c r="E10" s="22"/>
      <c r="F10" s="22"/>
      <c r="G10" s="22"/>
      <c r="H10" s="22"/>
      <c r="I10" s="22">
        <v>55</v>
      </c>
      <c r="J10" s="22">
        <v>0</v>
      </c>
      <c r="K10" s="22">
        <v>0</v>
      </c>
      <c r="L10" s="22">
        <v>0</v>
      </c>
      <c r="M10" s="23">
        <v>55</v>
      </c>
      <c r="N10" s="22">
        <v>0</v>
      </c>
      <c r="O10" s="24">
        <f t="shared" si="0"/>
        <v>32</v>
      </c>
      <c r="P10" s="22">
        <f t="shared" si="1"/>
        <v>80</v>
      </c>
    </row>
    <row r="11" spans="1:17" ht="15" customHeight="1" x14ac:dyDescent="0.25">
      <c r="A11" s="21" t="s">
        <v>72</v>
      </c>
      <c r="B11" s="22">
        <v>8</v>
      </c>
      <c r="C11" s="22">
        <v>4</v>
      </c>
      <c r="D11" s="22">
        <v>0</v>
      </c>
      <c r="E11" s="22"/>
      <c r="F11" s="22"/>
      <c r="G11" s="22"/>
      <c r="H11" s="22"/>
      <c r="I11" s="22">
        <v>50</v>
      </c>
      <c r="J11" s="22">
        <v>0</v>
      </c>
      <c r="K11" s="22">
        <v>0</v>
      </c>
      <c r="L11" s="22">
        <v>1</v>
      </c>
      <c r="M11" s="23">
        <v>51</v>
      </c>
      <c r="N11" s="22">
        <v>6</v>
      </c>
      <c r="O11" s="24">
        <f t="shared" si="0"/>
        <v>27.6</v>
      </c>
      <c r="P11" s="22">
        <f t="shared" si="1"/>
        <v>69</v>
      </c>
    </row>
    <row r="12" spans="1:17" ht="15" customHeight="1" x14ac:dyDescent="0.25">
      <c r="A12" s="28" t="s">
        <v>73</v>
      </c>
      <c r="B12" s="22">
        <v>8</v>
      </c>
      <c r="C12" s="22">
        <v>4</v>
      </c>
      <c r="D12" s="22">
        <v>0</v>
      </c>
      <c r="E12" s="22"/>
      <c r="F12" s="22"/>
      <c r="G12" s="22"/>
      <c r="H12" s="22"/>
      <c r="I12" s="22">
        <v>50</v>
      </c>
      <c r="J12" s="22">
        <v>0</v>
      </c>
      <c r="K12" s="22">
        <v>0</v>
      </c>
      <c r="L12" s="22">
        <v>1</v>
      </c>
      <c r="M12" s="23">
        <v>51</v>
      </c>
      <c r="N12" s="22">
        <v>6</v>
      </c>
      <c r="O12" s="24">
        <f t="shared" si="0"/>
        <v>27.6</v>
      </c>
      <c r="P12" s="22">
        <f t="shared" si="1"/>
        <v>69</v>
      </c>
    </row>
    <row r="13" spans="1:17" ht="15" customHeight="1" x14ac:dyDescent="0.25">
      <c r="A13" s="21" t="s">
        <v>74</v>
      </c>
      <c r="B13" s="22">
        <v>2</v>
      </c>
      <c r="C13" s="22">
        <v>0</v>
      </c>
      <c r="D13" s="22">
        <v>0</v>
      </c>
      <c r="E13" s="22"/>
      <c r="F13" s="22"/>
      <c r="G13" s="22"/>
      <c r="H13" s="22"/>
      <c r="I13" s="22">
        <v>90</v>
      </c>
      <c r="J13" s="22">
        <v>0</v>
      </c>
      <c r="K13" s="22">
        <v>0</v>
      </c>
      <c r="L13" s="22">
        <v>0</v>
      </c>
      <c r="M13" s="23">
        <v>90</v>
      </c>
      <c r="N13" s="22">
        <v>0</v>
      </c>
      <c r="O13" s="24">
        <f t="shared" si="0"/>
        <v>36.800000000000004</v>
      </c>
      <c r="P13" s="22">
        <f t="shared" si="1"/>
        <v>92</v>
      </c>
    </row>
    <row r="14" spans="1:17" ht="15" customHeight="1" x14ac:dyDescent="0.25">
      <c r="A14" s="28" t="s">
        <v>73</v>
      </c>
      <c r="B14" s="22">
        <v>2</v>
      </c>
      <c r="C14" s="22">
        <v>0</v>
      </c>
      <c r="D14" s="22">
        <v>0</v>
      </c>
      <c r="E14" s="22"/>
      <c r="F14" s="22"/>
      <c r="G14" s="22"/>
      <c r="H14" s="22"/>
      <c r="I14" s="22">
        <v>90</v>
      </c>
      <c r="J14" s="22">
        <v>0</v>
      </c>
      <c r="K14" s="22">
        <v>0</v>
      </c>
      <c r="L14" s="22">
        <v>0</v>
      </c>
      <c r="M14" s="23">
        <v>90</v>
      </c>
      <c r="N14" s="22">
        <v>0</v>
      </c>
      <c r="O14" s="24">
        <f t="shared" si="0"/>
        <v>36.800000000000004</v>
      </c>
      <c r="P14" s="22">
        <f t="shared" si="1"/>
        <v>92</v>
      </c>
    </row>
    <row r="15" spans="1:17" ht="15" customHeight="1" x14ac:dyDescent="0.25">
      <c r="A15" s="21" t="s">
        <v>75</v>
      </c>
      <c r="B15" s="22">
        <v>2</v>
      </c>
      <c r="C15" s="22">
        <v>0</v>
      </c>
      <c r="D15" s="22">
        <v>0</v>
      </c>
      <c r="E15" s="22"/>
      <c r="F15" s="22"/>
      <c r="G15" s="22"/>
      <c r="H15" s="22"/>
      <c r="I15" s="22">
        <v>10</v>
      </c>
      <c r="J15" s="22">
        <v>4</v>
      </c>
      <c r="K15" s="22">
        <v>0</v>
      </c>
      <c r="L15" s="22">
        <v>0</v>
      </c>
      <c r="M15" s="23">
        <v>14</v>
      </c>
      <c r="N15" s="22">
        <v>10</v>
      </c>
      <c r="O15" s="24">
        <f t="shared" si="0"/>
        <v>10.4</v>
      </c>
      <c r="P15" s="22">
        <f t="shared" si="1"/>
        <v>26</v>
      </c>
    </row>
    <row r="16" spans="1:17" ht="15" customHeight="1" x14ac:dyDescent="0.25">
      <c r="A16" s="28" t="s">
        <v>73</v>
      </c>
      <c r="B16" s="22">
        <v>2</v>
      </c>
      <c r="C16" s="22">
        <v>0</v>
      </c>
      <c r="D16" s="22">
        <v>0</v>
      </c>
      <c r="E16" s="22"/>
      <c r="F16" s="22"/>
      <c r="G16" s="22"/>
      <c r="H16" s="22"/>
      <c r="I16" s="22">
        <v>10</v>
      </c>
      <c r="J16" s="22">
        <v>4</v>
      </c>
      <c r="K16" s="22">
        <v>0</v>
      </c>
      <c r="L16" s="22">
        <v>0</v>
      </c>
      <c r="M16" s="23">
        <v>14</v>
      </c>
      <c r="N16" s="22">
        <v>10</v>
      </c>
      <c r="O16" s="24">
        <f t="shared" si="0"/>
        <v>10.4</v>
      </c>
      <c r="P16" s="22">
        <f t="shared" si="1"/>
        <v>26</v>
      </c>
    </row>
    <row r="17" spans="1:16" ht="15" customHeight="1" x14ac:dyDescent="0.25">
      <c r="A17" s="21" t="s">
        <v>76</v>
      </c>
      <c r="B17" s="22">
        <v>2</v>
      </c>
      <c r="C17" s="22">
        <v>0</v>
      </c>
      <c r="D17" s="22">
        <v>0</v>
      </c>
      <c r="E17" s="22"/>
      <c r="F17" s="22"/>
      <c r="G17" s="22"/>
      <c r="H17" s="22"/>
      <c r="I17" s="22">
        <v>15</v>
      </c>
      <c r="J17" s="22">
        <v>4</v>
      </c>
      <c r="K17" s="22">
        <v>0</v>
      </c>
      <c r="L17" s="22">
        <v>0</v>
      </c>
      <c r="M17" s="23">
        <v>19</v>
      </c>
      <c r="N17" s="22">
        <v>0</v>
      </c>
      <c r="O17" s="24">
        <f t="shared" si="0"/>
        <v>8.4</v>
      </c>
      <c r="P17" s="22">
        <f t="shared" si="1"/>
        <v>21</v>
      </c>
    </row>
    <row r="18" spans="1:16" ht="15" customHeight="1" x14ac:dyDescent="0.25">
      <c r="A18" s="28" t="s">
        <v>73</v>
      </c>
      <c r="B18" s="22">
        <v>2</v>
      </c>
      <c r="C18" s="22">
        <v>0</v>
      </c>
      <c r="D18" s="22">
        <v>0</v>
      </c>
      <c r="E18" s="22"/>
      <c r="F18" s="22"/>
      <c r="G18" s="22"/>
      <c r="H18" s="22"/>
      <c r="I18" s="22">
        <v>15</v>
      </c>
      <c r="J18" s="22">
        <v>4</v>
      </c>
      <c r="K18" s="22">
        <v>0</v>
      </c>
      <c r="L18" s="22">
        <v>0</v>
      </c>
      <c r="M18" s="23">
        <v>19</v>
      </c>
      <c r="N18" s="22">
        <v>0</v>
      </c>
      <c r="O18" s="24">
        <f t="shared" si="0"/>
        <v>8.4</v>
      </c>
      <c r="P18" s="22">
        <f t="shared" si="1"/>
        <v>21</v>
      </c>
    </row>
    <row r="19" spans="1:16" ht="15" customHeight="1" x14ac:dyDescent="0.25">
      <c r="A19" s="21" t="s">
        <v>77</v>
      </c>
      <c r="B19" s="22">
        <v>24</v>
      </c>
      <c r="C19" s="22">
        <v>0</v>
      </c>
      <c r="D19" s="22">
        <v>3</v>
      </c>
      <c r="E19" s="22"/>
      <c r="F19" s="22"/>
      <c r="G19" s="22"/>
      <c r="H19" s="22"/>
      <c r="I19" s="22">
        <v>439</v>
      </c>
      <c r="J19" s="22">
        <v>100</v>
      </c>
      <c r="K19" s="22">
        <v>0</v>
      </c>
      <c r="L19" s="22">
        <v>0</v>
      </c>
      <c r="M19" s="23">
        <v>539</v>
      </c>
      <c r="N19" s="22">
        <v>60</v>
      </c>
      <c r="O19" s="24">
        <f t="shared" si="0"/>
        <v>250.4</v>
      </c>
      <c r="P19" s="22">
        <f t="shared" si="1"/>
        <v>626</v>
      </c>
    </row>
    <row r="20" spans="1:16" ht="15" customHeight="1" x14ac:dyDescent="0.25">
      <c r="A20" s="28" t="s">
        <v>68</v>
      </c>
      <c r="B20" s="22">
        <v>24</v>
      </c>
      <c r="C20" s="22">
        <v>0</v>
      </c>
      <c r="D20" s="22">
        <v>3</v>
      </c>
      <c r="E20" s="22"/>
      <c r="F20" s="22"/>
      <c r="G20" s="22"/>
      <c r="H20" s="22"/>
      <c r="I20" s="22">
        <v>439</v>
      </c>
      <c r="J20" s="22">
        <v>100</v>
      </c>
      <c r="K20" s="22">
        <v>0</v>
      </c>
      <c r="L20" s="22">
        <v>0</v>
      </c>
      <c r="M20" s="23">
        <v>539</v>
      </c>
      <c r="N20" s="22">
        <v>60</v>
      </c>
      <c r="O20" s="24">
        <f t="shared" si="0"/>
        <v>250.4</v>
      </c>
      <c r="P20" s="22">
        <f t="shared" si="1"/>
        <v>626</v>
      </c>
    </row>
    <row r="21" spans="1:16" ht="15" customHeight="1" x14ac:dyDescent="0.25">
      <c r="A21" s="21" t="s">
        <v>78</v>
      </c>
      <c r="B21" s="22">
        <v>16</v>
      </c>
      <c r="C21" s="22">
        <v>0</v>
      </c>
      <c r="D21" s="22">
        <v>0</v>
      </c>
      <c r="E21" s="22"/>
      <c r="F21" s="22"/>
      <c r="G21" s="22"/>
      <c r="H21" s="22"/>
      <c r="I21" s="22">
        <v>128</v>
      </c>
      <c r="J21" s="22">
        <v>20</v>
      </c>
      <c r="K21" s="22">
        <v>0</v>
      </c>
      <c r="L21" s="22">
        <v>0</v>
      </c>
      <c r="M21" s="23">
        <v>148</v>
      </c>
      <c r="N21" s="22">
        <v>0</v>
      </c>
      <c r="O21" s="24">
        <f t="shared" si="0"/>
        <v>65.600000000000009</v>
      </c>
      <c r="P21" s="22">
        <f t="shared" si="1"/>
        <v>164</v>
      </c>
    </row>
    <row r="22" spans="1:16" ht="15" customHeight="1" x14ac:dyDescent="0.25">
      <c r="A22" s="28" t="s">
        <v>68</v>
      </c>
      <c r="B22" s="22">
        <v>16</v>
      </c>
      <c r="C22" s="22">
        <v>0</v>
      </c>
      <c r="D22" s="22">
        <v>0</v>
      </c>
      <c r="E22" s="22"/>
      <c r="F22" s="22"/>
      <c r="G22" s="22"/>
      <c r="H22" s="22"/>
      <c r="I22" s="22">
        <v>128</v>
      </c>
      <c r="J22" s="22">
        <v>20</v>
      </c>
      <c r="K22" s="22">
        <v>0</v>
      </c>
      <c r="L22" s="22">
        <v>0</v>
      </c>
      <c r="M22" s="23">
        <v>148</v>
      </c>
      <c r="N22" s="22">
        <v>0</v>
      </c>
      <c r="O22" s="24">
        <f t="shared" si="0"/>
        <v>65.600000000000009</v>
      </c>
      <c r="P22" s="22">
        <f t="shared" si="1"/>
        <v>164</v>
      </c>
    </row>
    <row r="23" spans="1:16" ht="15" customHeight="1" x14ac:dyDescent="0.25">
      <c r="A23" s="21" t="s">
        <v>108</v>
      </c>
      <c r="B23" s="22">
        <v>10</v>
      </c>
      <c r="C23" s="22">
        <v>0</v>
      </c>
      <c r="D23" s="22">
        <v>0</v>
      </c>
      <c r="E23" s="22"/>
      <c r="F23" s="22"/>
      <c r="G23" s="22"/>
      <c r="H23" s="22"/>
      <c r="I23" s="22">
        <v>200</v>
      </c>
      <c r="J23" s="22">
        <v>0</v>
      </c>
      <c r="K23" s="22">
        <v>0</v>
      </c>
      <c r="L23" s="22">
        <v>0</v>
      </c>
      <c r="M23" s="23">
        <v>200</v>
      </c>
      <c r="N23" s="22">
        <v>0</v>
      </c>
      <c r="O23" s="24">
        <f t="shared" si="0"/>
        <v>84</v>
      </c>
      <c r="P23" s="22">
        <f t="shared" si="1"/>
        <v>210</v>
      </c>
    </row>
    <row r="24" spans="1:16" ht="15" customHeight="1" x14ac:dyDescent="0.25">
      <c r="A24" s="28" t="s">
        <v>73</v>
      </c>
      <c r="B24" s="22">
        <v>10</v>
      </c>
      <c r="C24" s="22">
        <v>0</v>
      </c>
      <c r="D24" s="22">
        <v>0</v>
      </c>
      <c r="E24" s="22"/>
      <c r="F24" s="22"/>
      <c r="G24" s="22"/>
      <c r="H24" s="22"/>
      <c r="I24" s="22">
        <v>200</v>
      </c>
      <c r="J24" s="22">
        <v>0</v>
      </c>
      <c r="K24" s="22">
        <v>0</v>
      </c>
      <c r="L24" s="22">
        <v>0</v>
      </c>
      <c r="M24" s="23">
        <v>200</v>
      </c>
      <c r="N24" s="22">
        <v>0</v>
      </c>
      <c r="O24" s="24">
        <f t="shared" si="0"/>
        <v>84</v>
      </c>
      <c r="P24" s="22">
        <f t="shared" si="1"/>
        <v>210</v>
      </c>
    </row>
    <row r="25" spans="1:16" ht="15" customHeight="1" x14ac:dyDescent="0.25">
      <c r="A25" s="21" t="s">
        <v>79</v>
      </c>
      <c r="B25" s="22">
        <v>4</v>
      </c>
      <c r="C25" s="22">
        <v>0</v>
      </c>
      <c r="D25" s="22">
        <v>0</v>
      </c>
      <c r="E25" s="22"/>
      <c r="F25" s="22"/>
      <c r="G25" s="22"/>
      <c r="H25" s="22"/>
      <c r="I25" s="22">
        <v>20</v>
      </c>
      <c r="J25" s="22">
        <v>4</v>
      </c>
      <c r="K25" s="22">
        <v>0</v>
      </c>
      <c r="L25" s="22">
        <v>0</v>
      </c>
      <c r="M25" s="23">
        <v>24</v>
      </c>
      <c r="N25" s="22">
        <v>0</v>
      </c>
      <c r="O25" s="24">
        <f t="shared" si="0"/>
        <v>11.200000000000001</v>
      </c>
      <c r="P25" s="22">
        <f t="shared" si="1"/>
        <v>28</v>
      </c>
    </row>
    <row r="26" spans="1:16" ht="15" customHeight="1" x14ac:dyDescent="0.25">
      <c r="A26" s="28" t="s">
        <v>68</v>
      </c>
      <c r="B26" s="22">
        <v>4</v>
      </c>
      <c r="C26" s="22">
        <v>0</v>
      </c>
      <c r="D26" s="22">
        <v>0</v>
      </c>
      <c r="E26" s="22"/>
      <c r="F26" s="22"/>
      <c r="G26" s="22"/>
      <c r="H26" s="22"/>
      <c r="I26" s="22">
        <v>20</v>
      </c>
      <c r="J26" s="22">
        <v>4</v>
      </c>
      <c r="K26" s="22">
        <v>0</v>
      </c>
      <c r="L26" s="22">
        <v>0</v>
      </c>
      <c r="M26" s="23">
        <v>24</v>
      </c>
      <c r="N26" s="22">
        <v>0</v>
      </c>
      <c r="O26" s="24">
        <f t="shared" si="0"/>
        <v>11.200000000000001</v>
      </c>
      <c r="P26" s="22">
        <f t="shared" si="1"/>
        <v>28</v>
      </c>
    </row>
    <row r="27" spans="1:16" ht="15" customHeight="1" x14ac:dyDescent="0.25">
      <c r="A27" s="21" t="s">
        <v>80</v>
      </c>
      <c r="B27" s="22">
        <v>14</v>
      </c>
      <c r="C27" s="22">
        <v>0</v>
      </c>
      <c r="D27" s="22">
        <v>0</v>
      </c>
      <c r="E27" s="22"/>
      <c r="F27" s="22"/>
      <c r="G27" s="22"/>
      <c r="H27" s="22"/>
      <c r="I27" s="22">
        <v>434</v>
      </c>
      <c r="J27" s="22">
        <v>0</v>
      </c>
      <c r="K27" s="22">
        <v>0</v>
      </c>
      <c r="L27" s="22">
        <v>0</v>
      </c>
      <c r="M27" s="23">
        <v>434</v>
      </c>
      <c r="N27" s="22">
        <v>0</v>
      </c>
      <c r="O27" s="24">
        <f t="shared" si="0"/>
        <v>179.20000000000002</v>
      </c>
      <c r="P27" s="22">
        <f t="shared" si="1"/>
        <v>448</v>
      </c>
    </row>
    <row r="28" spans="1:16" ht="15" customHeight="1" x14ac:dyDescent="0.25">
      <c r="A28" s="21"/>
      <c r="B28" s="22">
        <v>14</v>
      </c>
      <c r="C28" s="22">
        <v>0</v>
      </c>
      <c r="D28" s="22">
        <v>0</v>
      </c>
      <c r="E28" s="22"/>
      <c r="F28" s="22"/>
      <c r="G28" s="22"/>
      <c r="H28" s="22"/>
      <c r="I28" s="22">
        <v>434</v>
      </c>
      <c r="J28" s="22">
        <v>0</v>
      </c>
      <c r="K28" s="22">
        <v>0</v>
      </c>
      <c r="L28" s="22">
        <v>0</v>
      </c>
      <c r="M28" s="23">
        <v>434</v>
      </c>
      <c r="N28" s="22">
        <v>0</v>
      </c>
      <c r="O28" s="24">
        <f t="shared" si="0"/>
        <v>179.20000000000002</v>
      </c>
      <c r="P28" s="22">
        <f t="shared" si="1"/>
        <v>448</v>
      </c>
    </row>
    <row r="29" spans="1:16" ht="15" customHeight="1" x14ac:dyDescent="0.25">
      <c r="A29" s="21" t="s">
        <v>81</v>
      </c>
      <c r="B29" s="22">
        <v>2</v>
      </c>
      <c r="C29" s="22">
        <v>0</v>
      </c>
      <c r="D29" s="22">
        <v>1</v>
      </c>
      <c r="E29" s="22"/>
      <c r="F29" s="22"/>
      <c r="G29" s="22"/>
      <c r="H29" s="22"/>
      <c r="I29" s="22">
        <v>232</v>
      </c>
      <c r="J29" s="22">
        <v>0</v>
      </c>
      <c r="K29" s="22">
        <v>2</v>
      </c>
      <c r="L29" s="22">
        <v>0</v>
      </c>
      <c r="M29" s="23">
        <v>234</v>
      </c>
      <c r="N29" s="22">
        <v>10</v>
      </c>
      <c r="O29" s="24">
        <f t="shared" si="0"/>
        <v>98.800000000000011</v>
      </c>
      <c r="P29" s="22">
        <f t="shared" si="1"/>
        <v>247</v>
      </c>
    </row>
    <row r="30" spans="1:16" ht="15" customHeight="1" x14ac:dyDescent="0.25">
      <c r="A30" s="28" t="s">
        <v>82</v>
      </c>
      <c r="B30" s="22">
        <v>2</v>
      </c>
      <c r="C30" s="22">
        <v>0</v>
      </c>
      <c r="D30" s="22">
        <v>1</v>
      </c>
      <c r="E30" s="22"/>
      <c r="F30" s="22"/>
      <c r="G30" s="22"/>
      <c r="H30" s="22"/>
      <c r="I30" s="22">
        <v>232</v>
      </c>
      <c r="J30" s="22">
        <v>0</v>
      </c>
      <c r="K30" s="22">
        <v>2</v>
      </c>
      <c r="L30" s="22">
        <v>0</v>
      </c>
      <c r="M30" s="23">
        <v>234</v>
      </c>
      <c r="N30" s="22">
        <v>10</v>
      </c>
      <c r="O30" s="24">
        <f t="shared" si="0"/>
        <v>98.800000000000011</v>
      </c>
      <c r="P30" s="22">
        <f t="shared" si="1"/>
        <v>247</v>
      </c>
    </row>
    <row r="31" spans="1:16" ht="15" customHeight="1" x14ac:dyDescent="0.25">
      <c r="A31" s="21" t="s">
        <v>83</v>
      </c>
      <c r="B31" s="22">
        <v>148</v>
      </c>
      <c r="C31" s="22">
        <v>0</v>
      </c>
      <c r="D31" s="22">
        <v>28</v>
      </c>
      <c r="E31" s="22"/>
      <c r="F31" s="22"/>
      <c r="G31" s="22"/>
      <c r="H31" s="22"/>
      <c r="I31" s="22">
        <v>2920</v>
      </c>
      <c r="J31" s="22">
        <v>650</v>
      </c>
      <c r="K31" s="22">
        <v>10</v>
      </c>
      <c r="L31" s="22">
        <v>60</v>
      </c>
      <c r="M31" s="23">
        <v>3640</v>
      </c>
      <c r="N31" s="22">
        <v>1000</v>
      </c>
      <c r="O31" s="24">
        <f t="shared" si="0"/>
        <v>1926.4</v>
      </c>
      <c r="P31" s="22">
        <f t="shared" si="1"/>
        <v>4816</v>
      </c>
    </row>
    <row r="32" spans="1:16" ht="15" customHeight="1" x14ac:dyDescent="0.25">
      <c r="A32" s="21"/>
      <c r="B32" s="22">
        <v>148</v>
      </c>
      <c r="C32" s="22">
        <v>0</v>
      </c>
      <c r="D32" s="22">
        <v>28</v>
      </c>
      <c r="E32" s="22"/>
      <c r="F32" s="22"/>
      <c r="G32" s="22"/>
      <c r="H32" s="22"/>
      <c r="I32" s="22">
        <v>2920</v>
      </c>
      <c r="J32" s="22">
        <v>650</v>
      </c>
      <c r="K32" s="22">
        <v>10</v>
      </c>
      <c r="L32" s="22">
        <v>60</v>
      </c>
      <c r="M32" s="23">
        <v>3640</v>
      </c>
      <c r="N32" s="22">
        <v>1000</v>
      </c>
      <c r="O32" s="24">
        <f t="shared" si="0"/>
        <v>1926.4</v>
      </c>
      <c r="P32" s="22">
        <f t="shared" si="1"/>
        <v>4816</v>
      </c>
    </row>
    <row r="33" spans="1:16" ht="15" customHeight="1" x14ac:dyDescent="0.25">
      <c r="A33" s="21" t="s">
        <v>84</v>
      </c>
      <c r="B33" s="22">
        <v>42</v>
      </c>
      <c r="C33" s="22">
        <v>0</v>
      </c>
      <c r="D33" s="22">
        <v>10</v>
      </c>
      <c r="E33" s="22"/>
      <c r="F33" s="22"/>
      <c r="G33" s="22"/>
      <c r="H33" s="22"/>
      <c r="I33" s="22">
        <v>230</v>
      </c>
      <c r="J33" s="22">
        <v>0</v>
      </c>
      <c r="K33" s="22">
        <v>0</v>
      </c>
      <c r="L33" s="22">
        <v>0</v>
      </c>
      <c r="M33" s="23">
        <v>230</v>
      </c>
      <c r="N33" s="22">
        <v>100</v>
      </c>
      <c r="O33" s="24">
        <f t="shared" si="0"/>
        <v>152.80000000000001</v>
      </c>
      <c r="P33" s="22">
        <f t="shared" si="1"/>
        <v>382</v>
      </c>
    </row>
    <row r="34" spans="1:16" ht="15" customHeight="1" x14ac:dyDescent="0.25">
      <c r="A34" s="21"/>
      <c r="B34" s="22">
        <v>42</v>
      </c>
      <c r="C34" s="22">
        <v>0</v>
      </c>
      <c r="D34" s="22">
        <v>10</v>
      </c>
      <c r="E34" s="22"/>
      <c r="F34" s="22"/>
      <c r="G34" s="22"/>
      <c r="H34" s="22"/>
      <c r="I34" s="22">
        <v>230</v>
      </c>
      <c r="J34" s="22">
        <v>0</v>
      </c>
      <c r="K34" s="22">
        <v>0</v>
      </c>
      <c r="L34" s="22">
        <v>0</v>
      </c>
      <c r="M34" s="23">
        <v>230</v>
      </c>
      <c r="N34" s="22">
        <v>100</v>
      </c>
      <c r="O34" s="24">
        <f t="shared" si="0"/>
        <v>152.80000000000001</v>
      </c>
      <c r="P34" s="22">
        <f t="shared" si="1"/>
        <v>382</v>
      </c>
    </row>
    <row r="35" spans="1:16" ht="15" customHeight="1" x14ac:dyDescent="0.25">
      <c r="A35" s="21" t="s">
        <v>85</v>
      </c>
      <c r="B35" s="22">
        <v>28</v>
      </c>
      <c r="C35" s="22">
        <v>0</v>
      </c>
      <c r="D35" s="22">
        <v>2</v>
      </c>
      <c r="E35" s="22"/>
      <c r="F35" s="22"/>
      <c r="G35" s="22"/>
      <c r="H35" s="22"/>
      <c r="I35" s="22">
        <v>125</v>
      </c>
      <c r="J35" s="22">
        <v>0</v>
      </c>
      <c r="K35" s="22">
        <v>6</v>
      </c>
      <c r="L35" s="22">
        <v>0</v>
      </c>
      <c r="M35" s="23">
        <v>131</v>
      </c>
      <c r="N35" s="22">
        <v>0</v>
      </c>
      <c r="O35" s="24">
        <f t="shared" si="0"/>
        <v>64.400000000000006</v>
      </c>
      <c r="P35" s="22">
        <f t="shared" si="1"/>
        <v>161</v>
      </c>
    </row>
    <row r="36" spans="1:16" ht="15" customHeight="1" x14ac:dyDescent="0.25">
      <c r="A36" s="21"/>
      <c r="B36" s="22">
        <v>28</v>
      </c>
      <c r="C36" s="22">
        <v>0</v>
      </c>
      <c r="D36" s="22">
        <v>2</v>
      </c>
      <c r="E36" s="22"/>
      <c r="F36" s="22"/>
      <c r="G36" s="22"/>
      <c r="H36" s="22"/>
      <c r="I36" s="22">
        <v>125</v>
      </c>
      <c r="J36" s="22">
        <v>0</v>
      </c>
      <c r="K36" s="22">
        <v>6</v>
      </c>
      <c r="L36" s="22">
        <v>0</v>
      </c>
      <c r="M36" s="23">
        <v>131</v>
      </c>
      <c r="N36" s="22">
        <v>0</v>
      </c>
      <c r="O36" s="24">
        <f t="shared" si="0"/>
        <v>64.400000000000006</v>
      </c>
      <c r="P36" s="22">
        <f t="shared" si="1"/>
        <v>161</v>
      </c>
    </row>
    <row r="37" spans="1:16" ht="15" customHeight="1" x14ac:dyDescent="0.25">
      <c r="A37" s="21" t="s">
        <v>86</v>
      </c>
      <c r="B37" s="22">
        <v>32</v>
      </c>
      <c r="C37" s="22">
        <v>0</v>
      </c>
      <c r="D37" s="22">
        <v>0</v>
      </c>
      <c r="E37" s="22"/>
      <c r="F37" s="22"/>
      <c r="G37" s="22"/>
      <c r="H37" s="22"/>
      <c r="I37" s="22">
        <v>88</v>
      </c>
      <c r="J37" s="22">
        <v>0</v>
      </c>
      <c r="K37" s="22">
        <v>0</v>
      </c>
      <c r="L37" s="22">
        <v>0</v>
      </c>
      <c r="M37" s="23">
        <v>88</v>
      </c>
      <c r="N37" s="22">
        <v>0</v>
      </c>
      <c r="O37" s="24">
        <f t="shared" si="0"/>
        <v>48</v>
      </c>
      <c r="P37" s="22">
        <f t="shared" si="1"/>
        <v>120</v>
      </c>
    </row>
    <row r="38" spans="1:16" ht="15" customHeight="1" x14ac:dyDescent="0.25">
      <c r="A38" s="21"/>
      <c r="B38" s="22">
        <v>32</v>
      </c>
      <c r="C38" s="22">
        <v>0</v>
      </c>
      <c r="D38" s="22">
        <v>0</v>
      </c>
      <c r="E38" s="22"/>
      <c r="F38" s="22"/>
      <c r="G38" s="22"/>
      <c r="H38" s="22"/>
      <c r="I38" s="22">
        <v>88</v>
      </c>
      <c r="J38" s="22">
        <v>0</v>
      </c>
      <c r="K38" s="22">
        <v>0</v>
      </c>
      <c r="L38" s="22">
        <v>0</v>
      </c>
      <c r="M38" s="23">
        <v>88</v>
      </c>
      <c r="N38" s="22">
        <v>0</v>
      </c>
      <c r="O38" s="24">
        <f t="shared" si="0"/>
        <v>48</v>
      </c>
      <c r="P38" s="22">
        <f t="shared" si="1"/>
        <v>120</v>
      </c>
    </row>
    <row r="39" spans="1:16" ht="15" customHeight="1" x14ac:dyDescent="0.25">
      <c r="A39" s="21" t="s">
        <v>87</v>
      </c>
      <c r="B39" s="22">
        <v>16</v>
      </c>
      <c r="C39" s="22">
        <v>0</v>
      </c>
      <c r="D39" s="22">
        <v>1</v>
      </c>
      <c r="E39" s="22"/>
      <c r="F39" s="22"/>
      <c r="G39" s="22"/>
      <c r="H39" s="22"/>
      <c r="I39" s="22">
        <v>562</v>
      </c>
      <c r="J39" s="22">
        <v>120</v>
      </c>
      <c r="K39" s="22">
        <v>0</v>
      </c>
      <c r="L39" s="22">
        <v>0</v>
      </c>
      <c r="M39" s="23">
        <v>682</v>
      </c>
      <c r="N39" s="22">
        <v>100</v>
      </c>
      <c r="O39" s="24">
        <f t="shared" si="0"/>
        <v>319.60000000000002</v>
      </c>
      <c r="P39" s="22">
        <f t="shared" si="1"/>
        <v>799</v>
      </c>
    </row>
    <row r="40" spans="1:16" ht="15" customHeight="1" x14ac:dyDescent="0.25">
      <c r="A40" s="21"/>
      <c r="B40" s="22">
        <v>16</v>
      </c>
      <c r="C40" s="22">
        <v>0</v>
      </c>
      <c r="D40" s="22">
        <v>1</v>
      </c>
      <c r="E40" s="22"/>
      <c r="F40" s="22"/>
      <c r="G40" s="22"/>
      <c r="H40" s="22"/>
      <c r="I40" s="22">
        <v>562</v>
      </c>
      <c r="J40" s="22">
        <v>120</v>
      </c>
      <c r="K40" s="22">
        <v>0</v>
      </c>
      <c r="L40" s="22">
        <v>0</v>
      </c>
      <c r="M40" s="23">
        <v>682</v>
      </c>
      <c r="N40" s="22">
        <v>100</v>
      </c>
      <c r="O40" s="24">
        <f t="shared" si="0"/>
        <v>319.60000000000002</v>
      </c>
      <c r="P40" s="22">
        <f t="shared" si="1"/>
        <v>799</v>
      </c>
    </row>
    <row r="41" spans="1:16" ht="15" customHeight="1" x14ac:dyDescent="0.25">
      <c r="A41" s="21" t="s">
        <v>88</v>
      </c>
      <c r="B41" s="22">
        <v>134</v>
      </c>
      <c r="C41" s="22">
        <v>0</v>
      </c>
      <c r="D41" s="22">
        <v>0</v>
      </c>
      <c r="E41" s="22"/>
      <c r="F41" s="22"/>
      <c r="G41" s="22"/>
      <c r="H41" s="22"/>
      <c r="I41" s="22">
        <v>804</v>
      </c>
      <c r="J41" s="22">
        <v>0</v>
      </c>
      <c r="K41" s="22">
        <v>0</v>
      </c>
      <c r="L41" s="22">
        <v>0</v>
      </c>
      <c r="M41" s="23">
        <v>804</v>
      </c>
      <c r="N41" s="22">
        <v>20</v>
      </c>
      <c r="O41" s="24">
        <f t="shared" si="0"/>
        <v>383.20000000000005</v>
      </c>
      <c r="P41" s="22">
        <f t="shared" si="1"/>
        <v>958</v>
      </c>
    </row>
    <row r="42" spans="1:16" ht="15" customHeight="1" x14ac:dyDescent="0.25">
      <c r="A42" s="21"/>
      <c r="B42" s="22">
        <v>134</v>
      </c>
      <c r="C42" s="22">
        <v>0</v>
      </c>
      <c r="D42" s="22">
        <v>0</v>
      </c>
      <c r="E42" s="22"/>
      <c r="F42" s="22"/>
      <c r="G42" s="22"/>
      <c r="H42" s="22"/>
      <c r="I42" s="22">
        <v>804</v>
      </c>
      <c r="J42" s="22">
        <v>0</v>
      </c>
      <c r="K42" s="22">
        <v>0</v>
      </c>
      <c r="L42" s="22">
        <v>0</v>
      </c>
      <c r="M42" s="23">
        <v>804</v>
      </c>
      <c r="N42" s="22">
        <v>20</v>
      </c>
      <c r="O42" s="24">
        <f t="shared" si="0"/>
        <v>383.20000000000005</v>
      </c>
      <c r="P42" s="22">
        <f t="shared" si="1"/>
        <v>958</v>
      </c>
    </row>
    <row r="43" spans="1:16" ht="15" customHeight="1" x14ac:dyDescent="0.25">
      <c r="A43" s="21" t="s">
        <v>89</v>
      </c>
      <c r="B43" s="22">
        <v>56</v>
      </c>
      <c r="C43" s="22">
        <v>0</v>
      </c>
      <c r="D43" s="22">
        <v>0</v>
      </c>
      <c r="E43" s="22"/>
      <c r="F43" s="22"/>
      <c r="G43" s="22"/>
      <c r="H43" s="22"/>
      <c r="I43" s="22">
        <v>160</v>
      </c>
      <c r="J43" s="22">
        <v>0</v>
      </c>
      <c r="K43" s="22">
        <v>0</v>
      </c>
      <c r="L43" s="22">
        <v>0</v>
      </c>
      <c r="M43" s="23">
        <v>160</v>
      </c>
      <c r="N43" s="22">
        <v>0</v>
      </c>
      <c r="O43" s="24">
        <f t="shared" si="0"/>
        <v>86.4</v>
      </c>
      <c r="P43" s="22">
        <f t="shared" si="1"/>
        <v>216</v>
      </c>
    </row>
    <row r="44" spans="1:16" ht="15" customHeight="1" x14ac:dyDescent="0.25">
      <c r="A44" s="21"/>
      <c r="B44" s="22">
        <v>56</v>
      </c>
      <c r="C44" s="22">
        <v>0</v>
      </c>
      <c r="D44" s="22">
        <v>0</v>
      </c>
      <c r="E44" s="22"/>
      <c r="F44" s="22"/>
      <c r="G44" s="22"/>
      <c r="H44" s="22"/>
      <c r="I44" s="22">
        <v>160</v>
      </c>
      <c r="J44" s="22">
        <v>0</v>
      </c>
      <c r="K44" s="22">
        <v>0</v>
      </c>
      <c r="L44" s="22">
        <v>0</v>
      </c>
      <c r="M44" s="23">
        <v>160</v>
      </c>
      <c r="N44" s="22">
        <v>0</v>
      </c>
      <c r="O44" s="24">
        <f t="shared" si="0"/>
        <v>86.4</v>
      </c>
      <c r="P44" s="22">
        <f t="shared" si="1"/>
        <v>216</v>
      </c>
    </row>
    <row r="45" spans="1:16" ht="15" customHeight="1" x14ac:dyDescent="0.25">
      <c r="A45" s="21" t="s">
        <v>90</v>
      </c>
      <c r="B45" s="22">
        <v>28</v>
      </c>
      <c r="C45" s="22">
        <v>0</v>
      </c>
      <c r="D45" s="22">
        <v>0</v>
      </c>
      <c r="E45" s="22"/>
      <c r="F45" s="22"/>
      <c r="G45" s="22"/>
      <c r="H45" s="22"/>
      <c r="I45" s="22">
        <v>10</v>
      </c>
      <c r="J45" s="22">
        <v>10</v>
      </c>
      <c r="K45" s="22">
        <v>0</v>
      </c>
      <c r="L45" s="22">
        <v>0</v>
      </c>
      <c r="M45" s="23">
        <v>20</v>
      </c>
      <c r="N45" s="22">
        <v>0</v>
      </c>
      <c r="O45" s="24">
        <f t="shared" si="0"/>
        <v>19.200000000000003</v>
      </c>
      <c r="P45" s="22">
        <f t="shared" si="1"/>
        <v>48</v>
      </c>
    </row>
    <row r="46" spans="1:16" ht="15" customHeight="1" x14ac:dyDescent="0.25">
      <c r="A46" s="28" t="s">
        <v>91</v>
      </c>
      <c r="B46" s="22">
        <v>28</v>
      </c>
      <c r="C46" s="22">
        <v>0</v>
      </c>
      <c r="D46" s="22">
        <v>0</v>
      </c>
      <c r="E46" s="22"/>
      <c r="F46" s="22"/>
      <c r="G46" s="22"/>
      <c r="H46" s="22"/>
      <c r="I46" s="22">
        <v>10</v>
      </c>
      <c r="J46" s="22">
        <v>10</v>
      </c>
      <c r="K46" s="22">
        <v>0</v>
      </c>
      <c r="L46" s="22">
        <v>0</v>
      </c>
      <c r="M46" s="23">
        <v>20</v>
      </c>
      <c r="N46" s="22">
        <v>0</v>
      </c>
      <c r="O46" s="24">
        <f t="shared" si="0"/>
        <v>19.200000000000003</v>
      </c>
      <c r="P46" s="22">
        <f t="shared" si="1"/>
        <v>48</v>
      </c>
    </row>
    <row r="47" spans="1:16" ht="15" customHeight="1" x14ac:dyDescent="0.25">
      <c r="A47" s="21" t="s">
        <v>92</v>
      </c>
      <c r="B47" s="22">
        <v>28</v>
      </c>
      <c r="C47" s="22">
        <v>0</v>
      </c>
      <c r="D47" s="22">
        <v>0</v>
      </c>
      <c r="E47" s="22"/>
      <c r="F47" s="22"/>
      <c r="G47" s="22"/>
      <c r="H47" s="22"/>
      <c r="I47" s="22">
        <v>70</v>
      </c>
      <c r="J47" s="22">
        <v>0</v>
      </c>
      <c r="K47" s="22">
        <v>0</v>
      </c>
      <c r="L47" s="22">
        <v>0</v>
      </c>
      <c r="M47" s="23">
        <v>70</v>
      </c>
      <c r="N47" s="22">
        <v>160</v>
      </c>
      <c r="O47" s="24">
        <f t="shared" si="0"/>
        <v>103.2</v>
      </c>
      <c r="P47" s="22">
        <f t="shared" si="1"/>
        <v>258</v>
      </c>
    </row>
    <row r="48" spans="1:16" ht="15" customHeight="1" x14ac:dyDescent="0.25">
      <c r="A48" s="21"/>
      <c r="B48" s="22">
        <v>28</v>
      </c>
      <c r="C48" s="22">
        <v>0</v>
      </c>
      <c r="D48" s="22">
        <v>0</v>
      </c>
      <c r="E48" s="22"/>
      <c r="F48" s="22"/>
      <c r="G48" s="22"/>
      <c r="H48" s="22"/>
      <c r="I48" s="22">
        <v>70</v>
      </c>
      <c r="J48" s="22">
        <v>0</v>
      </c>
      <c r="K48" s="22">
        <v>0</v>
      </c>
      <c r="L48" s="22">
        <v>0</v>
      </c>
      <c r="M48" s="23">
        <v>70</v>
      </c>
      <c r="N48" s="22">
        <v>160</v>
      </c>
      <c r="O48" s="24">
        <f t="shared" si="0"/>
        <v>103.2</v>
      </c>
      <c r="P48" s="22">
        <f t="shared" si="1"/>
        <v>258</v>
      </c>
    </row>
    <row r="49" spans="1:17" ht="15" customHeight="1" x14ac:dyDescent="0.25">
      <c r="A49" s="21" t="s">
        <v>93</v>
      </c>
      <c r="B49" s="22">
        <v>26</v>
      </c>
      <c r="C49" s="22">
        <v>0</v>
      </c>
      <c r="D49" s="22">
        <v>0</v>
      </c>
      <c r="E49" s="22"/>
      <c r="F49" s="22"/>
      <c r="G49" s="22"/>
      <c r="H49" s="22"/>
      <c r="I49" s="22">
        <v>12</v>
      </c>
      <c r="J49" s="22">
        <v>10</v>
      </c>
      <c r="K49" s="22">
        <v>0</v>
      </c>
      <c r="L49" s="22">
        <v>0</v>
      </c>
      <c r="M49" s="23">
        <v>22</v>
      </c>
      <c r="N49" s="22">
        <v>0</v>
      </c>
      <c r="O49" s="24">
        <f t="shared" si="0"/>
        <v>19.200000000000003</v>
      </c>
      <c r="P49" s="22">
        <f t="shared" si="1"/>
        <v>48</v>
      </c>
    </row>
    <row r="50" spans="1:17" ht="15" customHeight="1" x14ac:dyDescent="0.25">
      <c r="A50" s="28" t="s">
        <v>91</v>
      </c>
      <c r="B50" s="22">
        <v>26</v>
      </c>
      <c r="C50" s="22">
        <v>0</v>
      </c>
      <c r="D50" s="22">
        <v>0</v>
      </c>
      <c r="E50" s="22"/>
      <c r="F50" s="22"/>
      <c r="G50" s="22"/>
      <c r="H50" s="22"/>
      <c r="I50" s="22">
        <v>12</v>
      </c>
      <c r="J50" s="22">
        <v>10</v>
      </c>
      <c r="K50" s="22">
        <v>0</v>
      </c>
      <c r="L50" s="22">
        <v>0</v>
      </c>
      <c r="M50" s="23">
        <v>22</v>
      </c>
      <c r="N50" s="22">
        <v>0</v>
      </c>
      <c r="O50" s="24">
        <f t="shared" si="0"/>
        <v>19.200000000000003</v>
      </c>
      <c r="P50" s="22">
        <f t="shared" si="1"/>
        <v>48</v>
      </c>
    </row>
    <row r="51" spans="1:17" ht="15" customHeight="1" x14ac:dyDescent="0.25">
      <c r="A51" s="21" t="s">
        <v>94</v>
      </c>
      <c r="B51" s="22">
        <v>2</v>
      </c>
      <c r="C51" s="22">
        <v>0</v>
      </c>
      <c r="D51" s="22">
        <v>0</v>
      </c>
      <c r="E51" s="22"/>
      <c r="F51" s="22"/>
      <c r="G51" s="22"/>
      <c r="H51" s="22"/>
      <c r="I51" s="22">
        <v>900</v>
      </c>
      <c r="J51" s="22">
        <v>0</v>
      </c>
      <c r="K51" s="22">
        <v>0</v>
      </c>
      <c r="L51" s="22">
        <v>0</v>
      </c>
      <c r="M51" s="23">
        <v>900</v>
      </c>
      <c r="N51" s="22">
        <v>0</v>
      </c>
      <c r="O51" s="24">
        <f t="shared" si="0"/>
        <v>360.8</v>
      </c>
      <c r="P51" s="22">
        <f t="shared" si="1"/>
        <v>902</v>
      </c>
    </row>
    <row r="52" spans="1:17" ht="15" customHeight="1" x14ac:dyDescent="0.25">
      <c r="A52" s="21"/>
      <c r="B52" s="22">
        <v>2</v>
      </c>
      <c r="C52" s="22">
        <v>0</v>
      </c>
      <c r="D52" s="22">
        <v>0</v>
      </c>
      <c r="E52" s="22"/>
      <c r="F52" s="22"/>
      <c r="G52" s="22"/>
      <c r="H52" s="22"/>
      <c r="I52" s="22">
        <v>900</v>
      </c>
      <c r="J52" s="22">
        <v>0</v>
      </c>
      <c r="K52" s="22">
        <v>0</v>
      </c>
      <c r="L52" s="22">
        <v>0</v>
      </c>
      <c r="M52" s="23">
        <v>900</v>
      </c>
      <c r="N52" s="22">
        <v>0</v>
      </c>
      <c r="O52" s="24">
        <f t="shared" si="0"/>
        <v>360.8</v>
      </c>
      <c r="P52" s="22">
        <f t="shared" si="1"/>
        <v>902</v>
      </c>
    </row>
    <row r="53" spans="1:17" ht="15" customHeight="1" x14ac:dyDescent="0.25">
      <c r="A53" s="21" t="s">
        <v>95</v>
      </c>
      <c r="B53" s="22">
        <v>2</v>
      </c>
      <c r="C53" s="22">
        <v>0</v>
      </c>
      <c r="D53" s="22">
        <v>0</v>
      </c>
      <c r="E53" s="22"/>
      <c r="F53" s="22"/>
      <c r="G53" s="22"/>
      <c r="H53" s="22"/>
      <c r="I53" s="22">
        <v>44</v>
      </c>
      <c r="J53" s="22">
        <v>0</v>
      </c>
      <c r="K53" s="22">
        <v>0</v>
      </c>
      <c r="L53" s="22">
        <v>0</v>
      </c>
      <c r="M53" s="23">
        <v>44</v>
      </c>
      <c r="N53" s="22">
        <v>0</v>
      </c>
      <c r="O53" s="24">
        <f t="shared" si="0"/>
        <v>18.400000000000002</v>
      </c>
      <c r="P53" s="22">
        <f t="shared" si="1"/>
        <v>46</v>
      </c>
    </row>
    <row r="54" spans="1:17" ht="15" customHeight="1" x14ac:dyDescent="0.25">
      <c r="A54" s="21"/>
      <c r="B54" s="22">
        <v>2</v>
      </c>
      <c r="C54" s="22">
        <v>0</v>
      </c>
      <c r="D54" s="22">
        <v>0</v>
      </c>
      <c r="E54" s="22"/>
      <c r="F54" s="22"/>
      <c r="G54" s="22"/>
      <c r="H54" s="22"/>
      <c r="I54" s="22">
        <v>44</v>
      </c>
      <c r="J54" s="22">
        <v>0</v>
      </c>
      <c r="K54" s="22">
        <v>0</v>
      </c>
      <c r="L54" s="22">
        <v>0</v>
      </c>
      <c r="M54" s="23">
        <v>44</v>
      </c>
      <c r="N54" s="22">
        <v>0</v>
      </c>
      <c r="O54" s="24">
        <f t="shared" si="0"/>
        <v>18.400000000000002</v>
      </c>
      <c r="P54" s="22">
        <f t="shared" si="1"/>
        <v>46</v>
      </c>
    </row>
    <row r="55" spans="1:17" ht="15" customHeight="1" x14ac:dyDescent="0.25">
      <c r="A55" s="21" t="s">
        <v>96</v>
      </c>
      <c r="B55" s="22">
        <v>14</v>
      </c>
      <c r="C55" s="22">
        <v>0</v>
      </c>
      <c r="D55" s="22">
        <v>0</v>
      </c>
      <c r="E55" s="22"/>
      <c r="F55" s="22"/>
      <c r="G55" s="22"/>
      <c r="H55" s="22">
        <v>1</v>
      </c>
      <c r="I55" s="22">
        <v>36</v>
      </c>
      <c r="J55" s="22">
        <v>0</v>
      </c>
      <c r="K55" s="22">
        <v>5</v>
      </c>
      <c r="L55" s="22">
        <v>0</v>
      </c>
      <c r="M55" s="23">
        <v>41</v>
      </c>
      <c r="N55" s="22">
        <v>0</v>
      </c>
      <c r="O55" s="24">
        <f t="shared" si="0"/>
        <v>22.400000000000002</v>
      </c>
      <c r="P55" s="22">
        <f t="shared" si="1"/>
        <v>56</v>
      </c>
      <c r="Q55" s="25"/>
    </row>
    <row r="56" spans="1:17" ht="15" customHeight="1" x14ac:dyDescent="0.25">
      <c r="A56" s="21"/>
      <c r="B56" s="22">
        <v>14</v>
      </c>
      <c r="C56" s="22">
        <v>0</v>
      </c>
      <c r="D56" s="22">
        <v>0</v>
      </c>
      <c r="E56" s="22"/>
      <c r="F56" s="22"/>
      <c r="G56" s="22"/>
      <c r="H56" s="22">
        <v>1</v>
      </c>
      <c r="I56" s="22">
        <v>36</v>
      </c>
      <c r="J56" s="22">
        <v>0</v>
      </c>
      <c r="K56" s="22">
        <v>5</v>
      </c>
      <c r="L56" s="22">
        <v>0</v>
      </c>
      <c r="M56" s="23">
        <v>41</v>
      </c>
      <c r="N56" s="22">
        <v>0</v>
      </c>
      <c r="O56" s="24">
        <f t="shared" si="0"/>
        <v>22.400000000000002</v>
      </c>
      <c r="P56" s="22">
        <f t="shared" si="1"/>
        <v>56</v>
      </c>
    </row>
    <row r="57" spans="1:17" ht="15" customHeight="1" x14ac:dyDescent="0.25">
      <c r="A57" s="21" t="s">
        <v>97</v>
      </c>
      <c r="B57" s="22">
        <v>4</v>
      </c>
      <c r="C57" s="22">
        <v>0</v>
      </c>
      <c r="D57" s="22">
        <v>0</v>
      </c>
      <c r="E57" s="22"/>
      <c r="F57" s="22"/>
      <c r="G57" s="22"/>
      <c r="H57" s="22"/>
      <c r="I57" s="22">
        <v>27</v>
      </c>
      <c r="J57" s="22">
        <v>0</v>
      </c>
      <c r="K57" s="22">
        <v>0</v>
      </c>
      <c r="L57" s="22">
        <v>0</v>
      </c>
      <c r="M57" s="23">
        <v>27</v>
      </c>
      <c r="N57" s="22">
        <v>0</v>
      </c>
      <c r="O57" s="24">
        <f t="shared" si="0"/>
        <v>12.4</v>
      </c>
      <c r="P57" s="22">
        <f t="shared" si="1"/>
        <v>31</v>
      </c>
    </row>
    <row r="58" spans="1:17" ht="15" customHeight="1" x14ac:dyDescent="0.25">
      <c r="A58" s="21"/>
      <c r="B58" s="22">
        <v>4</v>
      </c>
      <c r="C58" s="22">
        <v>0</v>
      </c>
      <c r="D58" s="22">
        <v>0</v>
      </c>
      <c r="E58" s="22"/>
      <c r="F58" s="22"/>
      <c r="G58" s="22"/>
      <c r="H58" s="22"/>
      <c r="I58" s="22">
        <v>27</v>
      </c>
      <c r="J58" s="22">
        <v>0</v>
      </c>
      <c r="K58" s="22">
        <v>0</v>
      </c>
      <c r="L58" s="22">
        <v>0</v>
      </c>
      <c r="M58" s="23">
        <v>27</v>
      </c>
      <c r="N58" s="22">
        <v>0</v>
      </c>
      <c r="O58" s="24">
        <f t="shared" si="0"/>
        <v>12.4</v>
      </c>
      <c r="P58" s="22">
        <f t="shared" si="1"/>
        <v>31</v>
      </c>
    </row>
    <row r="59" spans="1:17" ht="15" customHeight="1" x14ac:dyDescent="0.25">
      <c r="A59" s="21" t="s">
        <v>98</v>
      </c>
      <c r="B59" s="22">
        <v>2</v>
      </c>
      <c r="C59" s="22">
        <v>0</v>
      </c>
      <c r="D59" s="22">
        <v>0</v>
      </c>
      <c r="E59" s="22"/>
      <c r="F59" s="22"/>
      <c r="G59" s="22"/>
      <c r="H59" s="22"/>
      <c r="I59" s="22">
        <v>35</v>
      </c>
      <c r="J59" s="22">
        <v>0</v>
      </c>
      <c r="K59" s="22">
        <v>0</v>
      </c>
      <c r="L59" s="22">
        <v>0</v>
      </c>
      <c r="M59" s="23">
        <v>35</v>
      </c>
      <c r="N59" s="22">
        <v>0</v>
      </c>
      <c r="O59" s="24">
        <f t="shared" si="0"/>
        <v>14.8</v>
      </c>
      <c r="P59" s="22">
        <f t="shared" si="1"/>
        <v>37</v>
      </c>
    </row>
    <row r="60" spans="1:17" ht="15" customHeight="1" x14ac:dyDescent="0.25">
      <c r="A60" s="21"/>
      <c r="B60" s="22">
        <v>2</v>
      </c>
      <c r="C60" s="22">
        <v>0</v>
      </c>
      <c r="D60" s="22">
        <v>0</v>
      </c>
      <c r="E60" s="22"/>
      <c r="F60" s="22"/>
      <c r="G60" s="22"/>
      <c r="H60" s="22"/>
      <c r="I60" s="22">
        <v>35</v>
      </c>
      <c r="J60" s="22">
        <v>0</v>
      </c>
      <c r="K60" s="22">
        <v>0</v>
      </c>
      <c r="L60" s="22">
        <v>0</v>
      </c>
      <c r="M60" s="23">
        <v>35</v>
      </c>
      <c r="N60" s="22">
        <v>0</v>
      </c>
      <c r="O60" s="24">
        <f t="shared" si="0"/>
        <v>14.8</v>
      </c>
      <c r="P60" s="22">
        <f t="shared" si="1"/>
        <v>37</v>
      </c>
    </row>
    <row r="61" spans="1:17" ht="15" customHeight="1" x14ac:dyDescent="0.25">
      <c r="A61" s="21" t="s">
        <v>99</v>
      </c>
      <c r="B61" s="22">
        <v>0</v>
      </c>
      <c r="C61" s="22">
        <v>0</v>
      </c>
      <c r="D61" s="22">
        <v>0</v>
      </c>
      <c r="E61" s="22"/>
      <c r="F61" s="22"/>
      <c r="G61" s="22"/>
      <c r="H61" s="22"/>
      <c r="I61" s="22">
        <v>10</v>
      </c>
      <c r="J61" s="22">
        <v>0</v>
      </c>
      <c r="K61" s="22">
        <v>0</v>
      </c>
      <c r="L61" s="22">
        <v>0</v>
      </c>
      <c r="M61" s="23">
        <v>10</v>
      </c>
      <c r="N61" s="22">
        <v>0</v>
      </c>
      <c r="O61" s="24">
        <f t="shared" si="0"/>
        <v>4</v>
      </c>
      <c r="P61" s="22">
        <f t="shared" si="1"/>
        <v>10</v>
      </c>
    </row>
    <row r="62" spans="1:17" ht="15" customHeight="1" x14ac:dyDescent="0.25">
      <c r="A62" s="28" t="s">
        <v>100</v>
      </c>
      <c r="B62" s="22">
        <v>0</v>
      </c>
      <c r="C62" s="22">
        <v>0</v>
      </c>
      <c r="D62" s="22">
        <v>0</v>
      </c>
      <c r="E62" s="22"/>
      <c r="F62" s="22"/>
      <c r="G62" s="22"/>
      <c r="H62" s="22"/>
      <c r="I62" s="22">
        <v>10</v>
      </c>
      <c r="J62" s="22">
        <v>0</v>
      </c>
      <c r="K62" s="22">
        <v>0</v>
      </c>
      <c r="L62" s="22">
        <v>0</v>
      </c>
      <c r="M62" s="23">
        <v>10</v>
      </c>
      <c r="N62" s="22">
        <v>0</v>
      </c>
      <c r="O62" s="24">
        <f t="shared" si="0"/>
        <v>4</v>
      </c>
      <c r="P62" s="22">
        <f t="shared" si="1"/>
        <v>10</v>
      </c>
    </row>
    <row r="63" spans="1:17" ht="15" customHeight="1" x14ac:dyDescent="0.25">
      <c r="A63" s="21" t="s">
        <v>101</v>
      </c>
      <c r="B63" s="22">
        <v>0</v>
      </c>
      <c r="C63" s="22">
        <v>0</v>
      </c>
      <c r="D63" s="22">
        <v>0</v>
      </c>
      <c r="E63" s="22"/>
      <c r="F63" s="22"/>
      <c r="G63" s="22"/>
      <c r="H63" s="22"/>
      <c r="I63" s="22">
        <v>20</v>
      </c>
      <c r="J63" s="22">
        <v>0</v>
      </c>
      <c r="K63" s="22">
        <v>0</v>
      </c>
      <c r="L63" s="22">
        <v>0</v>
      </c>
      <c r="M63" s="23">
        <v>20</v>
      </c>
      <c r="N63" s="22"/>
      <c r="O63" s="24">
        <f t="shared" si="0"/>
        <v>8</v>
      </c>
      <c r="P63" s="22">
        <f t="shared" si="1"/>
        <v>20</v>
      </c>
    </row>
    <row r="64" spans="1:17" ht="15" customHeight="1" x14ac:dyDescent="0.25">
      <c r="A64" s="21"/>
      <c r="B64" s="22">
        <v>0</v>
      </c>
      <c r="C64" s="22">
        <v>0</v>
      </c>
      <c r="D64" s="22">
        <v>0</v>
      </c>
      <c r="E64" s="22"/>
      <c r="F64" s="22"/>
      <c r="G64" s="22"/>
      <c r="H64" s="22"/>
      <c r="I64" s="22">
        <v>20</v>
      </c>
      <c r="J64" s="22">
        <v>0</v>
      </c>
      <c r="K64" s="22">
        <v>0</v>
      </c>
      <c r="L64" s="22">
        <v>0</v>
      </c>
      <c r="M64" s="23">
        <v>20</v>
      </c>
      <c r="N64" s="22"/>
      <c r="O64" s="24">
        <f t="shared" si="0"/>
        <v>8</v>
      </c>
      <c r="P64" s="22">
        <f t="shared" si="1"/>
        <v>20</v>
      </c>
    </row>
    <row r="65" spans="1:17" ht="15" customHeight="1" x14ac:dyDescent="0.25">
      <c r="A65" s="21" t="s">
        <v>102</v>
      </c>
      <c r="B65" s="22">
        <v>0</v>
      </c>
      <c r="C65" s="22">
        <v>0</v>
      </c>
      <c r="D65" s="22">
        <v>0</v>
      </c>
      <c r="E65" s="22"/>
      <c r="F65" s="22"/>
      <c r="G65" s="22"/>
      <c r="H65" s="22"/>
      <c r="I65" s="22">
        <v>40</v>
      </c>
      <c r="J65" s="22">
        <v>0</v>
      </c>
      <c r="K65" s="22">
        <v>0</v>
      </c>
      <c r="L65" s="22">
        <v>0</v>
      </c>
      <c r="M65" s="23">
        <v>40</v>
      </c>
      <c r="N65" s="22">
        <v>0</v>
      </c>
      <c r="O65" s="24">
        <f t="shared" si="0"/>
        <v>16</v>
      </c>
      <c r="P65" s="22">
        <f t="shared" si="1"/>
        <v>40</v>
      </c>
    </row>
    <row r="66" spans="1:17" ht="15" customHeight="1" x14ac:dyDescent="0.25">
      <c r="A66" s="28" t="s">
        <v>103</v>
      </c>
      <c r="B66" s="22">
        <v>0</v>
      </c>
      <c r="C66" s="22">
        <v>0</v>
      </c>
      <c r="D66" s="22">
        <v>0</v>
      </c>
      <c r="E66" s="22"/>
      <c r="F66" s="22"/>
      <c r="G66" s="22"/>
      <c r="H66" s="22"/>
      <c r="I66" s="22">
        <v>40</v>
      </c>
      <c r="J66" s="22">
        <v>0</v>
      </c>
      <c r="K66" s="22">
        <v>0</v>
      </c>
      <c r="L66" s="22">
        <v>0</v>
      </c>
      <c r="M66" s="23">
        <v>40</v>
      </c>
      <c r="N66" s="22">
        <v>0</v>
      </c>
      <c r="O66" s="24">
        <f t="shared" si="0"/>
        <v>16</v>
      </c>
      <c r="P66" s="22">
        <f t="shared" si="1"/>
        <v>40</v>
      </c>
    </row>
    <row r="67" spans="1:17" ht="15" customHeight="1" x14ac:dyDescent="0.25">
      <c r="A67" s="21" t="s">
        <v>104</v>
      </c>
      <c r="B67" s="22">
        <v>0</v>
      </c>
      <c r="C67" s="22">
        <v>0</v>
      </c>
      <c r="D67" s="22">
        <v>0</v>
      </c>
      <c r="E67" s="22"/>
      <c r="F67" s="22"/>
      <c r="G67" s="22"/>
      <c r="H67" s="22"/>
      <c r="I67" s="22">
        <v>460</v>
      </c>
      <c r="J67" s="22">
        <v>0</v>
      </c>
      <c r="K67" s="22">
        <v>0</v>
      </c>
      <c r="L67" s="22">
        <v>0</v>
      </c>
      <c r="M67" s="23">
        <v>460</v>
      </c>
      <c r="N67" s="22">
        <v>0</v>
      </c>
      <c r="O67" s="24">
        <f t="shared" si="0"/>
        <v>184</v>
      </c>
      <c r="P67" s="22">
        <f t="shared" si="1"/>
        <v>460</v>
      </c>
    </row>
    <row r="68" spans="1:17" ht="15" customHeight="1" x14ac:dyDescent="0.25">
      <c r="A68" s="28" t="s">
        <v>68</v>
      </c>
      <c r="B68" s="22">
        <v>0</v>
      </c>
      <c r="C68" s="22">
        <v>0</v>
      </c>
      <c r="D68" s="22">
        <v>0</v>
      </c>
      <c r="E68" s="22"/>
      <c r="F68" s="22"/>
      <c r="G68" s="22"/>
      <c r="H68" s="22"/>
      <c r="I68" s="22">
        <v>460</v>
      </c>
      <c r="J68" s="22">
        <v>0</v>
      </c>
      <c r="K68" s="22">
        <v>0</v>
      </c>
      <c r="L68" s="22">
        <v>0</v>
      </c>
      <c r="M68" s="23">
        <v>460</v>
      </c>
      <c r="N68" s="22">
        <v>0</v>
      </c>
      <c r="O68" s="24">
        <f t="shared" ref="O68:O74" si="2">P68*0.4</f>
        <v>184</v>
      </c>
      <c r="P68" s="22">
        <f t="shared" si="1"/>
        <v>460</v>
      </c>
    </row>
    <row r="69" spans="1:17" ht="15" customHeight="1" x14ac:dyDescent="0.25">
      <c r="A69" s="21" t="s">
        <v>105</v>
      </c>
      <c r="B69" s="22">
        <v>0</v>
      </c>
      <c r="C69" s="22">
        <v>0</v>
      </c>
      <c r="D69" s="22">
        <v>0</v>
      </c>
      <c r="E69" s="22"/>
      <c r="F69" s="22"/>
      <c r="G69" s="22"/>
      <c r="H69" s="22"/>
      <c r="I69" s="22">
        <v>60</v>
      </c>
      <c r="J69" s="22">
        <v>0</v>
      </c>
      <c r="K69" s="22">
        <v>0</v>
      </c>
      <c r="L69" s="22">
        <v>0</v>
      </c>
      <c r="M69" s="23">
        <v>60</v>
      </c>
      <c r="N69" s="22">
        <v>0</v>
      </c>
      <c r="O69" s="24">
        <f t="shared" si="2"/>
        <v>24</v>
      </c>
      <c r="P69" s="22">
        <f t="shared" si="1"/>
        <v>60</v>
      </c>
    </row>
    <row r="70" spans="1:17" ht="15" customHeight="1" x14ac:dyDescent="0.25">
      <c r="A70" s="21"/>
      <c r="B70" s="22">
        <v>0</v>
      </c>
      <c r="C70" s="22">
        <v>0</v>
      </c>
      <c r="D70" s="22">
        <v>0</v>
      </c>
      <c r="E70" s="22"/>
      <c r="F70" s="22"/>
      <c r="G70" s="22"/>
      <c r="H70" s="22"/>
      <c r="I70" s="22">
        <v>60</v>
      </c>
      <c r="J70" s="22">
        <v>0</v>
      </c>
      <c r="K70" s="22">
        <v>0</v>
      </c>
      <c r="L70" s="22">
        <v>0</v>
      </c>
      <c r="M70" s="23">
        <v>60</v>
      </c>
      <c r="N70" s="22">
        <v>0</v>
      </c>
      <c r="O70" s="24">
        <f t="shared" si="2"/>
        <v>24</v>
      </c>
      <c r="P70" s="22">
        <f t="shared" si="1"/>
        <v>60</v>
      </c>
    </row>
    <row r="71" spans="1:17" ht="15" customHeight="1" x14ac:dyDescent="0.25">
      <c r="A71" s="21" t="s">
        <v>106</v>
      </c>
      <c r="B71" s="22">
        <v>0</v>
      </c>
      <c r="C71" s="22">
        <v>0</v>
      </c>
      <c r="D71" s="22">
        <v>0</v>
      </c>
      <c r="E71" s="22"/>
      <c r="F71" s="22"/>
      <c r="G71" s="22"/>
      <c r="H71" s="22"/>
      <c r="I71" s="22">
        <v>5</v>
      </c>
      <c r="J71" s="22">
        <v>0</v>
      </c>
      <c r="K71" s="22">
        <v>0</v>
      </c>
      <c r="L71" s="22">
        <v>0</v>
      </c>
      <c r="M71" s="23">
        <v>5</v>
      </c>
      <c r="N71" s="22">
        <v>0</v>
      </c>
      <c r="O71" s="24">
        <f t="shared" si="2"/>
        <v>2</v>
      </c>
      <c r="P71" s="22">
        <f t="shared" ref="P71:P74" si="3">SUM(B71+C71+D71+H71+M71+N71)</f>
        <v>5</v>
      </c>
    </row>
    <row r="72" spans="1:17" ht="15" customHeight="1" x14ac:dyDescent="0.25">
      <c r="A72" s="21"/>
      <c r="B72" s="22">
        <v>0</v>
      </c>
      <c r="C72" s="22">
        <v>0</v>
      </c>
      <c r="D72" s="22">
        <v>0</v>
      </c>
      <c r="E72" s="22"/>
      <c r="F72" s="22"/>
      <c r="G72" s="22"/>
      <c r="H72" s="22"/>
      <c r="I72" s="22">
        <v>5</v>
      </c>
      <c r="J72" s="22">
        <v>0</v>
      </c>
      <c r="K72" s="22">
        <v>0</v>
      </c>
      <c r="L72" s="22">
        <v>0</v>
      </c>
      <c r="M72" s="23">
        <v>5</v>
      </c>
      <c r="N72" s="22">
        <v>0</v>
      </c>
      <c r="O72" s="24">
        <f t="shared" si="2"/>
        <v>2</v>
      </c>
      <c r="P72" s="22">
        <f t="shared" si="3"/>
        <v>5</v>
      </c>
    </row>
    <row r="73" spans="1:17" ht="15" customHeight="1" x14ac:dyDescent="0.25">
      <c r="A73" s="21" t="s">
        <v>107</v>
      </c>
      <c r="B73" s="22">
        <v>0</v>
      </c>
      <c r="C73" s="22">
        <v>0</v>
      </c>
      <c r="D73" s="22">
        <v>0</v>
      </c>
      <c r="E73" s="22"/>
      <c r="F73" s="22"/>
      <c r="G73" s="22"/>
      <c r="H73" s="22"/>
      <c r="I73" s="22">
        <v>100</v>
      </c>
      <c r="J73" s="22">
        <v>0</v>
      </c>
      <c r="K73" s="22">
        <v>0</v>
      </c>
      <c r="L73" s="22">
        <v>0</v>
      </c>
      <c r="M73" s="23">
        <v>100</v>
      </c>
      <c r="N73" s="22">
        <v>0</v>
      </c>
      <c r="O73" s="24">
        <f t="shared" si="2"/>
        <v>40</v>
      </c>
      <c r="P73" s="22">
        <f t="shared" si="3"/>
        <v>100</v>
      </c>
    </row>
    <row r="74" spans="1:17" ht="15" customHeight="1" x14ac:dyDescent="0.25">
      <c r="A74" s="21"/>
      <c r="B74" s="22">
        <v>0</v>
      </c>
      <c r="C74" s="22">
        <v>0</v>
      </c>
      <c r="D74" s="22">
        <v>0</v>
      </c>
      <c r="E74" s="22"/>
      <c r="F74" s="22"/>
      <c r="G74" s="22"/>
      <c r="H74" s="22"/>
      <c r="I74" s="22">
        <v>100</v>
      </c>
      <c r="J74" s="22">
        <v>0</v>
      </c>
      <c r="K74" s="22">
        <v>0</v>
      </c>
      <c r="L74" s="22">
        <v>0</v>
      </c>
      <c r="M74" s="23">
        <v>100</v>
      </c>
      <c r="N74" s="22">
        <v>0</v>
      </c>
      <c r="O74" s="24">
        <f t="shared" si="2"/>
        <v>40</v>
      </c>
      <c r="P74" s="22">
        <f t="shared" si="3"/>
        <v>100</v>
      </c>
    </row>
    <row r="75" spans="1:17" ht="12.75" customHeight="1" x14ac:dyDescent="0.25">
      <c r="O75" s="25"/>
    </row>
    <row r="76" spans="1:17" ht="12.75" customHeight="1" x14ac:dyDescent="0.25">
      <c r="O76" s="29"/>
    </row>
    <row r="79" spans="1:17" ht="12.75" customHeight="1" x14ac:dyDescent="0.25">
      <c r="M79" s="30"/>
      <c r="N79" s="31"/>
      <c r="O79" s="31"/>
      <c r="P79" s="31"/>
      <c r="Q79" s="25"/>
    </row>
  </sheetData>
  <sheetProtection sheet="1" objects="1" scenarios="1"/>
  <mergeCells count="12">
    <mergeCell ref="P1:P2"/>
    <mergeCell ref="O1:O2"/>
    <mergeCell ref="A1:A2"/>
    <mergeCell ref="B1:B2"/>
    <mergeCell ref="C1:C2"/>
    <mergeCell ref="D1:D2"/>
    <mergeCell ref="E1:E2"/>
    <mergeCell ref="F1:F2"/>
    <mergeCell ref="G1:G2"/>
    <mergeCell ref="H1:H2"/>
    <mergeCell ref="I1:M1"/>
    <mergeCell ref="N1:N2"/>
  </mergeCells>
  <printOptions horizontalCentered="1" verticalCentered="1"/>
  <pageMargins left="0.70866141732283472" right="0.70866141732283472" top="0.74803149606299213" bottom="0.74803149606299213" header="0.31496062992125984" footer="0.31496062992125984"/>
  <pageSetup paperSize="9" scale="50" firstPageNumber="0" fitToHeight="0" orientation="landscape" r:id="rId1"/>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Foglio9">
    <tabColor indexed="13"/>
    <pageSetUpPr fitToPage="1"/>
  </sheetPr>
  <dimension ref="A1:K57"/>
  <sheetViews>
    <sheetView showGridLines="0" zoomScaleNormal="90" workbookViewId="0">
      <selection activeCell="K5" sqref="K5"/>
    </sheetView>
  </sheetViews>
  <sheetFormatPr defaultColWidth="9.140625" defaultRowHeight="14.1" customHeight="1" x14ac:dyDescent="0.2"/>
  <cols>
    <col min="1" max="1" width="11.28515625" style="11" customWidth="1"/>
    <col min="2" max="2" width="67" style="12" customWidth="1"/>
    <col min="3" max="3" width="12.5703125" style="18" bestFit="1" customWidth="1"/>
    <col min="4" max="4" width="15.140625" style="19" bestFit="1" customWidth="1"/>
    <col min="5" max="5" width="15.140625" style="19" customWidth="1"/>
    <col min="6" max="6" width="12.5703125" style="18" bestFit="1" customWidth="1"/>
    <col min="7" max="7" width="11.140625" style="19" customWidth="1"/>
    <col min="8" max="8" width="12.7109375" style="19" customWidth="1"/>
    <col min="9" max="9" width="12.5703125" style="18" bestFit="1" customWidth="1"/>
    <col min="10" max="10" width="11.42578125" style="19" customWidth="1"/>
    <col min="11" max="11" width="16.7109375" style="13" customWidth="1"/>
    <col min="12" max="16384" width="9.140625" style="13"/>
  </cols>
  <sheetData>
    <row r="1" spans="1:11" ht="38.1" customHeight="1" x14ac:dyDescent="0.2">
      <c r="C1" s="225" t="s">
        <v>970</v>
      </c>
      <c r="D1" s="226"/>
      <c r="E1" s="227"/>
      <c r="F1" s="222" t="s">
        <v>44</v>
      </c>
      <c r="G1" s="223"/>
      <c r="H1" s="224"/>
      <c r="I1" s="228" t="s">
        <v>45</v>
      </c>
      <c r="J1" s="229"/>
      <c r="K1" s="229"/>
    </row>
    <row r="2" spans="1:11" ht="63.6" customHeight="1" thickBot="1" x14ac:dyDescent="0.25">
      <c r="A2" s="14" t="s">
        <v>47</v>
      </c>
      <c r="B2" s="14" t="s">
        <v>8</v>
      </c>
      <c r="C2" s="15" t="s">
        <v>42</v>
      </c>
      <c r="D2" s="15" t="s">
        <v>43</v>
      </c>
      <c r="E2" s="15" t="s">
        <v>46</v>
      </c>
      <c r="F2" s="15" t="s">
        <v>42</v>
      </c>
      <c r="G2" s="15" t="s">
        <v>43</v>
      </c>
      <c r="H2" s="15" t="s">
        <v>46</v>
      </c>
      <c r="I2" s="15" t="s">
        <v>42</v>
      </c>
      <c r="J2" s="15" t="s">
        <v>43</v>
      </c>
      <c r="K2" s="15" t="s">
        <v>46</v>
      </c>
    </row>
    <row r="3" spans="1:11" s="5" customFormat="1" ht="39" customHeight="1" thickTop="1" thickBot="1" x14ac:dyDescent="0.25">
      <c r="A3" s="38">
        <v>1</v>
      </c>
      <c r="B3" s="95" t="s">
        <v>9</v>
      </c>
      <c r="C3" s="96">
        <v>537.53599999999994</v>
      </c>
      <c r="D3" s="6">
        <f>C3*0.22</f>
        <v>118.25791999999998</v>
      </c>
      <c r="E3" s="10">
        <f>C3+D3</f>
        <v>655.79391999999996</v>
      </c>
      <c r="F3" s="98">
        <v>532</v>
      </c>
      <c r="G3" s="6">
        <f>F3*0.22</f>
        <v>117.04</v>
      </c>
      <c r="H3" s="6">
        <f>F3*1.22</f>
        <v>649.04</v>
      </c>
      <c r="I3" s="99">
        <v>394.55</v>
      </c>
      <c r="J3" s="6">
        <f>I3*0.22</f>
        <v>86.801000000000002</v>
      </c>
      <c r="K3" s="6">
        <f>I3+J3</f>
        <v>481.351</v>
      </c>
    </row>
    <row r="4" spans="1:11" s="5" customFormat="1" ht="24.95" customHeight="1" thickTop="1" thickBot="1" x14ac:dyDescent="0.25">
      <c r="A4" s="38" t="s">
        <v>109</v>
      </c>
      <c r="B4" s="117" t="s">
        <v>10</v>
      </c>
      <c r="C4" s="96">
        <v>33.308999999999997</v>
      </c>
      <c r="D4" s="6">
        <f>C4*0.22</f>
        <v>7.3279799999999993</v>
      </c>
      <c r="E4" s="10">
        <f t="shared" ref="E4:E56" si="0">C4+D4</f>
        <v>40.636979999999994</v>
      </c>
      <c r="F4" s="96">
        <v>15</v>
      </c>
      <c r="G4" s="6">
        <f t="shared" ref="G4:G56" si="1">F4*0.22</f>
        <v>3.3</v>
      </c>
      <c r="H4" s="6">
        <f t="shared" ref="H4:H56" si="2">F4*1.22</f>
        <v>18.3</v>
      </c>
      <c r="I4" s="99">
        <v>5.4</v>
      </c>
      <c r="J4" s="6">
        <f t="shared" ref="J4:J56" si="3">I4*0.22</f>
        <v>1.1880000000000002</v>
      </c>
      <c r="K4" s="6">
        <f t="shared" ref="K4:K56" si="4">I4+J4</f>
        <v>6.588000000000001</v>
      </c>
    </row>
    <row r="5" spans="1:11" s="5" customFormat="1" ht="24.95" customHeight="1" thickTop="1" thickBot="1" x14ac:dyDescent="0.25">
      <c r="A5" s="41">
        <v>2</v>
      </c>
      <c r="B5" s="95" t="s">
        <v>11</v>
      </c>
      <c r="C5" s="96">
        <v>451.93799999999999</v>
      </c>
      <c r="D5" s="6">
        <f t="shared" ref="D5:D56" si="5">C5*0.22</f>
        <v>99.426360000000003</v>
      </c>
      <c r="E5" s="10">
        <f t="shared" si="0"/>
        <v>551.36436000000003</v>
      </c>
      <c r="F5" s="96">
        <v>475</v>
      </c>
      <c r="G5" s="6">
        <f t="shared" si="1"/>
        <v>104.5</v>
      </c>
      <c r="H5" s="6">
        <f t="shared" si="2"/>
        <v>579.5</v>
      </c>
      <c r="I5" s="99">
        <v>343</v>
      </c>
      <c r="J5" s="6">
        <f t="shared" si="3"/>
        <v>75.459999999999994</v>
      </c>
      <c r="K5" s="6">
        <f t="shared" si="4"/>
        <v>418.46</v>
      </c>
    </row>
    <row r="6" spans="1:11" s="5" customFormat="1" ht="24.95" customHeight="1" thickTop="1" thickBot="1" x14ac:dyDescent="0.25">
      <c r="A6" s="41" t="s">
        <v>110</v>
      </c>
      <c r="B6" s="117" t="s">
        <v>10</v>
      </c>
      <c r="C6" s="96">
        <v>33.308999999999997</v>
      </c>
      <c r="D6" s="6">
        <f t="shared" si="5"/>
        <v>7.3279799999999993</v>
      </c>
      <c r="E6" s="10">
        <f t="shared" si="0"/>
        <v>40.636979999999994</v>
      </c>
      <c r="F6" s="96">
        <v>15</v>
      </c>
      <c r="G6" s="6">
        <f t="shared" si="1"/>
        <v>3.3</v>
      </c>
      <c r="H6" s="6">
        <f t="shared" si="2"/>
        <v>18.3</v>
      </c>
      <c r="I6" s="99">
        <v>5.4</v>
      </c>
      <c r="J6" s="6">
        <f t="shared" si="3"/>
        <v>1.1880000000000002</v>
      </c>
      <c r="K6" s="6">
        <f t="shared" si="4"/>
        <v>6.588000000000001</v>
      </c>
    </row>
    <row r="7" spans="1:11" s="5" customFormat="1" ht="24.95" customHeight="1" thickTop="1" thickBot="1" x14ac:dyDescent="0.25">
      <c r="A7" s="41">
        <v>3</v>
      </c>
      <c r="B7" s="95" t="s">
        <v>12</v>
      </c>
      <c r="C7" s="96">
        <v>812.36699999999996</v>
      </c>
      <c r="D7" s="6">
        <f t="shared" si="5"/>
        <v>178.72074000000001</v>
      </c>
      <c r="E7" s="10">
        <f t="shared" si="0"/>
        <v>991.08773999999994</v>
      </c>
      <c r="F7" s="96">
        <v>783</v>
      </c>
      <c r="G7" s="6">
        <f t="shared" si="1"/>
        <v>172.26</v>
      </c>
      <c r="H7" s="6">
        <f t="shared" si="2"/>
        <v>955.26</v>
      </c>
      <c r="I7" s="99">
        <v>636.53</v>
      </c>
      <c r="J7" s="6">
        <f t="shared" si="3"/>
        <v>140.03659999999999</v>
      </c>
      <c r="K7" s="6">
        <f t="shared" si="4"/>
        <v>776.56659999999999</v>
      </c>
    </row>
    <row r="8" spans="1:11" s="5" customFormat="1" ht="24.95" customHeight="1" thickTop="1" thickBot="1" x14ac:dyDescent="0.25">
      <c r="A8" s="41" t="s">
        <v>111</v>
      </c>
      <c r="B8" s="117" t="s">
        <v>10</v>
      </c>
      <c r="C8" s="96">
        <v>33.308999999999997</v>
      </c>
      <c r="D8" s="6">
        <f t="shared" si="5"/>
        <v>7.3279799999999993</v>
      </c>
      <c r="E8" s="10">
        <f t="shared" si="0"/>
        <v>40.636979999999994</v>
      </c>
      <c r="F8" s="96">
        <v>1</v>
      </c>
      <c r="G8" s="6">
        <f t="shared" si="1"/>
        <v>0.22</v>
      </c>
      <c r="H8" s="6">
        <f t="shared" si="2"/>
        <v>1.22</v>
      </c>
      <c r="I8" s="99">
        <v>5.4</v>
      </c>
      <c r="J8" s="6">
        <f t="shared" si="3"/>
        <v>1.1880000000000002</v>
      </c>
      <c r="K8" s="6">
        <f t="shared" si="4"/>
        <v>6.588000000000001</v>
      </c>
    </row>
    <row r="9" spans="1:11" s="5" customFormat="1" ht="24.95" customHeight="1" thickTop="1" thickBot="1" x14ac:dyDescent="0.25">
      <c r="A9" s="41">
        <v>4</v>
      </c>
      <c r="B9" s="95" t="s">
        <v>13</v>
      </c>
      <c r="C9" s="96">
        <v>126.705</v>
      </c>
      <c r="D9" s="6">
        <f t="shared" si="5"/>
        <v>27.8751</v>
      </c>
      <c r="E9" s="10">
        <f t="shared" si="0"/>
        <v>154.58009999999999</v>
      </c>
      <c r="F9" s="96">
        <v>158</v>
      </c>
      <c r="G9" s="6">
        <f t="shared" si="1"/>
        <v>34.76</v>
      </c>
      <c r="H9" s="6">
        <f t="shared" si="2"/>
        <v>192.76</v>
      </c>
      <c r="I9" s="99">
        <v>118.54</v>
      </c>
      <c r="J9" s="6">
        <f t="shared" si="3"/>
        <v>26.078800000000001</v>
      </c>
      <c r="K9" s="6">
        <f t="shared" si="4"/>
        <v>144.61880000000002</v>
      </c>
    </row>
    <row r="10" spans="1:11" s="5" customFormat="1" ht="33" customHeight="1" thickTop="1" thickBot="1" x14ac:dyDescent="0.25">
      <c r="A10" s="41">
        <v>5</v>
      </c>
      <c r="B10" s="117" t="s">
        <v>919</v>
      </c>
      <c r="C10" s="96">
        <v>175.26900000000001</v>
      </c>
      <c r="D10" s="6">
        <f t="shared" si="5"/>
        <v>38.559180000000005</v>
      </c>
      <c r="E10" s="10">
        <f t="shared" si="0"/>
        <v>213.82818</v>
      </c>
      <c r="F10" s="96">
        <v>177</v>
      </c>
      <c r="G10" s="6">
        <f t="shared" si="1"/>
        <v>38.94</v>
      </c>
      <c r="H10" s="6">
        <f t="shared" si="2"/>
        <v>215.94</v>
      </c>
      <c r="I10" s="99">
        <v>141.46</v>
      </c>
      <c r="J10" s="6">
        <f t="shared" si="3"/>
        <v>31.121200000000002</v>
      </c>
      <c r="K10" s="6">
        <f t="shared" si="4"/>
        <v>172.58120000000002</v>
      </c>
    </row>
    <row r="11" spans="1:11" s="5" customFormat="1" ht="24.95" customHeight="1" thickTop="1" thickBot="1" x14ac:dyDescent="0.25">
      <c r="A11" s="41">
        <v>6</v>
      </c>
      <c r="B11" s="117" t="s">
        <v>14</v>
      </c>
      <c r="C11" s="96">
        <v>93.680999999999997</v>
      </c>
      <c r="D11" s="6">
        <f t="shared" si="5"/>
        <v>20.609819999999999</v>
      </c>
      <c r="E11" s="10">
        <f t="shared" si="0"/>
        <v>114.29082</v>
      </c>
      <c r="F11" s="96">
        <v>177</v>
      </c>
      <c r="G11" s="6">
        <f t="shared" si="1"/>
        <v>38.94</v>
      </c>
      <c r="H11" s="6">
        <f t="shared" si="2"/>
        <v>215.94</v>
      </c>
      <c r="I11" s="99">
        <v>90.5</v>
      </c>
      <c r="J11" s="6">
        <f t="shared" si="3"/>
        <v>19.91</v>
      </c>
      <c r="K11" s="6">
        <f t="shared" si="4"/>
        <v>110.41</v>
      </c>
    </row>
    <row r="12" spans="1:11" s="5" customFormat="1" ht="24.95" customHeight="1" thickTop="1" thickBot="1" x14ac:dyDescent="0.25">
      <c r="A12" s="41">
        <v>7</v>
      </c>
      <c r="B12" s="117" t="s">
        <v>88</v>
      </c>
      <c r="C12" s="96">
        <v>93.680999999999997</v>
      </c>
      <c r="D12" s="6">
        <f t="shared" si="5"/>
        <v>20.609819999999999</v>
      </c>
      <c r="E12" s="10">
        <f t="shared" si="0"/>
        <v>114.29082</v>
      </c>
      <c r="F12" s="96">
        <v>177</v>
      </c>
      <c r="G12" s="6">
        <f t="shared" ref="G12" si="6">F12*0.22</f>
        <v>38.94</v>
      </c>
      <c r="H12" s="6">
        <f t="shared" ref="H12" si="7">F12*1.22</f>
        <v>215.94</v>
      </c>
      <c r="I12" s="99">
        <v>90.5</v>
      </c>
      <c r="J12" s="6">
        <f t="shared" ref="J12" si="8">I12*0.22</f>
        <v>19.91</v>
      </c>
      <c r="K12" s="6">
        <f t="shared" ref="K12" si="9">I12+J12</f>
        <v>110.41</v>
      </c>
    </row>
    <row r="13" spans="1:11" s="5" customFormat="1" ht="24.95" customHeight="1" thickTop="1" thickBot="1" x14ac:dyDescent="0.25">
      <c r="A13" s="41">
        <v>8</v>
      </c>
      <c r="B13" s="117" t="s">
        <v>15</v>
      </c>
      <c r="C13" s="96">
        <v>168.75700000000001</v>
      </c>
      <c r="D13" s="6">
        <f t="shared" si="5"/>
        <v>37.126539999999999</v>
      </c>
      <c r="E13" s="10">
        <f t="shared" si="0"/>
        <v>205.88354000000001</v>
      </c>
      <c r="F13" s="96">
        <v>539</v>
      </c>
      <c r="G13" s="6">
        <f t="shared" si="1"/>
        <v>118.58</v>
      </c>
      <c r="H13" s="6">
        <f t="shared" si="2"/>
        <v>657.58</v>
      </c>
      <c r="I13" s="99">
        <v>215.6</v>
      </c>
      <c r="J13" s="6">
        <f t="shared" si="3"/>
        <v>47.432000000000002</v>
      </c>
      <c r="K13" s="6">
        <f t="shared" si="4"/>
        <v>263.03199999999998</v>
      </c>
    </row>
    <row r="14" spans="1:11" s="5" customFormat="1" ht="24.95" customHeight="1" thickTop="1" thickBot="1" x14ac:dyDescent="0.25">
      <c r="A14" s="41">
        <v>9</v>
      </c>
      <c r="B14" s="117" t="s">
        <v>16</v>
      </c>
      <c r="C14" s="96">
        <v>125.83799999999999</v>
      </c>
      <c r="D14" s="6">
        <f t="shared" si="5"/>
        <v>27.684359999999998</v>
      </c>
      <c r="E14" s="10">
        <f t="shared" si="0"/>
        <v>153.52235999999999</v>
      </c>
      <c r="F14" s="96">
        <v>182</v>
      </c>
      <c r="G14" s="6">
        <f t="shared" si="1"/>
        <v>40.04</v>
      </c>
      <c r="H14" s="6">
        <f t="shared" si="2"/>
        <v>222.04</v>
      </c>
      <c r="I14" s="99">
        <v>152.97</v>
      </c>
      <c r="J14" s="6">
        <f t="shared" si="3"/>
        <v>33.653399999999998</v>
      </c>
      <c r="K14" s="6">
        <f t="shared" si="4"/>
        <v>186.6234</v>
      </c>
    </row>
    <row r="15" spans="1:11" s="5" customFormat="1" ht="24.95" customHeight="1" thickTop="1" thickBot="1" x14ac:dyDescent="0.25">
      <c r="A15" s="41">
        <v>10</v>
      </c>
      <c r="B15" s="117" t="s">
        <v>17</v>
      </c>
      <c r="C15" s="96">
        <v>158.684</v>
      </c>
      <c r="D15" s="6">
        <f t="shared" si="5"/>
        <v>34.91048</v>
      </c>
      <c r="E15" s="10">
        <f t="shared" si="0"/>
        <v>193.59448</v>
      </c>
      <c r="F15" s="96">
        <v>426</v>
      </c>
      <c r="G15" s="6">
        <f t="shared" si="1"/>
        <v>93.72</v>
      </c>
      <c r="H15" s="6">
        <f t="shared" si="2"/>
        <v>519.72</v>
      </c>
      <c r="I15" s="99">
        <v>357.06</v>
      </c>
      <c r="J15" s="6">
        <f t="shared" si="3"/>
        <v>78.553200000000004</v>
      </c>
      <c r="K15" s="6">
        <f t="shared" si="4"/>
        <v>435.61320000000001</v>
      </c>
    </row>
    <row r="16" spans="1:11" s="5" customFormat="1" ht="24.95" customHeight="1" thickTop="1" thickBot="1" x14ac:dyDescent="0.25">
      <c r="A16" s="41">
        <v>11</v>
      </c>
      <c r="B16" s="117" t="s">
        <v>18</v>
      </c>
      <c r="C16" s="96">
        <v>66.715000000000003</v>
      </c>
      <c r="D16" s="6">
        <f t="shared" si="5"/>
        <v>14.677300000000001</v>
      </c>
      <c r="E16" s="10">
        <f t="shared" si="0"/>
        <v>81.392300000000006</v>
      </c>
      <c r="F16" s="96">
        <v>92</v>
      </c>
      <c r="G16" s="6">
        <f t="shared" si="1"/>
        <v>20.239999999999998</v>
      </c>
      <c r="H16" s="6">
        <f t="shared" si="2"/>
        <v>112.24</v>
      </c>
      <c r="I16" s="99">
        <v>114.56</v>
      </c>
      <c r="J16" s="6">
        <f t="shared" si="3"/>
        <v>25.203199999999999</v>
      </c>
      <c r="K16" s="6">
        <f t="shared" si="4"/>
        <v>139.76320000000001</v>
      </c>
    </row>
    <row r="17" spans="1:11" s="5" customFormat="1" ht="24.95" customHeight="1" thickTop="1" thickBot="1" x14ac:dyDescent="0.25">
      <c r="A17" s="41">
        <v>12</v>
      </c>
      <c r="B17" s="117" t="s">
        <v>19</v>
      </c>
      <c r="C17" s="96">
        <v>100.286</v>
      </c>
      <c r="D17" s="6">
        <f t="shared" si="5"/>
        <v>22.062920000000002</v>
      </c>
      <c r="E17" s="10">
        <f t="shared" si="0"/>
        <v>122.34892000000001</v>
      </c>
      <c r="F17" s="96">
        <v>128</v>
      </c>
      <c r="G17" s="6">
        <f t="shared" si="1"/>
        <v>28.16</v>
      </c>
      <c r="H17" s="6">
        <f t="shared" si="2"/>
        <v>156.16</v>
      </c>
      <c r="I17" s="99">
        <v>102.29</v>
      </c>
      <c r="J17" s="6">
        <f t="shared" si="3"/>
        <v>22.503800000000002</v>
      </c>
      <c r="K17" s="6">
        <f t="shared" si="4"/>
        <v>124.7938</v>
      </c>
    </row>
    <row r="18" spans="1:11" s="5" customFormat="1" ht="24.95" customHeight="1" thickTop="1" thickBot="1" x14ac:dyDescent="0.25">
      <c r="A18" s="41">
        <v>13</v>
      </c>
      <c r="B18" s="117" t="s">
        <v>20</v>
      </c>
      <c r="C18" s="97">
        <v>189.71299999999999</v>
      </c>
      <c r="D18" s="6">
        <f t="shared" si="5"/>
        <v>41.73686</v>
      </c>
      <c r="E18" s="10">
        <f t="shared" si="0"/>
        <v>231.44986</v>
      </c>
      <c r="F18" s="96">
        <v>199</v>
      </c>
      <c r="G18" s="6">
        <f t="shared" si="1"/>
        <v>43.78</v>
      </c>
      <c r="H18" s="6">
        <f t="shared" si="2"/>
        <v>242.78</v>
      </c>
      <c r="I18" s="99">
        <v>170</v>
      </c>
      <c r="J18" s="6">
        <f t="shared" si="3"/>
        <v>37.4</v>
      </c>
      <c r="K18" s="6">
        <f t="shared" si="4"/>
        <v>207.4</v>
      </c>
    </row>
    <row r="19" spans="1:11" s="5" customFormat="1" ht="24.95" customHeight="1" thickTop="1" thickBot="1" x14ac:dyDescent="0.25">
      <c r="A19" s="41">
        <v>14</v>
      </c>
      <c r="B19" s="117" t="s">
        <v>922</v>
      </c>
      <c r="C19" s="96">
        <v>2915.442</v>
      </c>
      <c r="D19" s="6">
        <f t="shared" si="5"/>
        <v>641.39724000000001</v>
      </c>
      <c r="E19" s="10">
        <f t="shared" si="0"/>
        <v>3556.8392400000002</v>
      </c>
      <c r="F19" s="96">
        <v>3261</v>
      </c>
      <c r="G19" s="6">
        <f t="shared" si="1"/>
        <v>717.42</v>
      </c>
      <c r="H19" s="6">
        <f t="shared" si="2"/>
        <v>3978.42</v>
      </c>
      <c r="I19" s="99">
        <v>3237.71</v>
      </c>
      <c r="J19" s="6">
        <f t="shared" si="3"/>
        <v>712.2962</v>
      </c>
      <c r="K19" s="6">
        <f t="shared" si="4"/>
        <v>3950.0061999999998</v>
      </c>
    </row>
    <row r="20" spans="1:11" s="5" customFormat="1" ht="24.95" customHeight="1" thickTop="1" thickBot="1" x14ac:dyDescent="0.25">
      <c r="A20" s="41" t="s">
        <v>112</v>
      </c>
      <c r="B20" s="117" t="s">
        <v>10</v>
      </c>
      <c r="C20" s="96">
        <v>34.012999999999998</v>
      </c>
      <c r="D20" s="6">
        <f t="shared" si="5"/>
        <v>7.4828599999999996</v>
      </c>
      <c r="E20" s="10">
        <f t="shared" si="0"/>
        <v>41.49586</v>
      </c>
      <c r="F20" s="96">
        <v>230</v>
      </c>
      <c r="G20" s="6">
        <f t="shared" si="1"/>
        <v>50.6</v>
      </c>
      <c r="H20" s="6">
        <f t="shared" si="2"/>
        <v>280.59999999999997</v>
      </c>
      <c r="I20" s="99">
        <v>223.6</v>
      </c>
      <c r="J20" s="6">
        <f t="shared" si="3"/>
        <v>49.192</v>
      </c>
      <c r="K20" s="6">
        <f t="shared" si="4"/>
        <v>272.79199999999997</v>
      </c>
    </row>
    <row r="21" spans="1:11" s="5" customFormat="1" ht="24.95" customHeight="1" thickTop="1" thickBot="1" x14ac:dyDescent="0.25">
      <c r="A21" s="41">
        <v>15</v>
      </c>
      <c r="B21" s="117" t="s">
        <v>920</v>
      </c>
      <c r="C21" s="96">
        <v>2477.569</v>
      </c>
      <c r="D21" s="6">
        <f t="shared" si="5"/>
        <v>545.06517999999994</v>
      </c>
      <c r="E21" s="10">
        <f t="shared" si="0"/>
        <v>3022.63418</v>
      </c>
      <c r="F21" s="96">
        <v>2855</v>
      </c>
      <c r="G21" s="6">
        <f t="shared" si="1"/>
        <v>628.1</v>
      </c>
      <c r="H21" s="6">
        <f t="shared" si="2"/>
        <v>3483.1</v>
      </c>
      <c r="I21" s="99">
        <v>2813.85</v>
      </c>
      <c r="J21" s="6">
        <f t="shared" si="3"/>
        <v>619.04700000000003</v>
      </c>
      <c r="K21" s="6">
        <f t="shared" si="4"/>
        <v>3432.8969999999999</v>
      </c>
    </row>
    <row r="22" spans="1:11" s="5" customFormat="1" ht="24.95" customHeight="1" thickTop="1" thickBot="1" x14ac:dyDescent="0.25">
      <c r="A22" s="41" t="s">
        <v>113</v>
      </c>
      <c r="B22" s="117" t="s">
        <v>10</v>
      </c>
      <c r="C22" s="96">
        <v>34.012999999999998</v>
      </c>
      <c r="D22" s="6">
        <f t="shared" si="5"/>
        <v>7.4828599999999996</v>
      </c>
      <c r="E22" s="10">
        <f t="shared" si="0"/>
        <v>41.49586</v>
      </c>
      <c r="F22" s="96">
        <v>164</v>
      </c>
      <c r="G22" s="6">
        <f t="shared" si="1"/>
        <v>36.08</v>
      </c>
      <c r="H22" s="6">
        <f t="shared" si="2"/>
        <v>200.07999999999998</v>
      </c>
      <c r="I22" s="99">
        <v>159.12</v>
      </c>
      <c r="J22" s="6">
        <f t="shared" si="3"/>
        <v>35.006399999999999</v>
      </c>
      <c r="K22" s="6">
        <f t="shared" si="4"/>
        <v>194.12639999999999</v>
      </c>
    </row>
    <row r="23" spans="1:11" s="5" customFormat="1" ht="24.95" customHeight="1" thickTop="1" thickBot="1" x14ac:dyDescent="0.25">
      <c r="A23" s="41">
        <v>16</v>
      </c>
      <c r="B23" s="117" t="s">
        <v>21</v>
      </c>
      <c r="C23" s="96">
        <v>1756.761</v>
      </c>
      <c r="D23" s="6">
        <f t="shared" si="5"/>
        <v>386.48741999999999</v>
      </c>
      <c r="E23" s="10">
        <f t="shared" si="0"/>
        <v>2143.2484199999999</v>
      </c>
      <c r="F23" s="96">
        <v>2478</v>
      </c>
      <c r="G23" s="6">
        <f t="shared" si="1"/>
        <v>545.16</v>
      </c>
      <c r="H23" s="6">
        <f t="shared" si="2"/>
        <v>3023.16</v>
      </c>
      <c r="I23" s="99">
        <v>1857.85</v>
      </c>
      <c r="J23" s="6">
        <f t="shared" si="3"/>
        <v>408.72699999999998</v>
      </c>
      <c r="K23" s="6">
        <f t="shared" si="4"/>
        <v>2266.5769999999998</v>
      </c>
    </row>
    <row r="24" spans="1:11" s="5" customFormat="1" ht="24.95" customHeight="1" thickTop="1" thickBot="1" x14ac:dyDescent="0.25">
      <c r="A24" s="41" t="s">
        <v>114</v>
      </c>
      <c r="B24" s="117" t="s">
        <v>10</v>
      </c>
      <c r="C24" s="96">
        <v>34.012999999999998</v>
      </c>
      <c r="D24" s="6">
        <f t="shared" si="5"/>
        <v>7.4828599999999996</v>
      </c>
      <c r="E24" s="10">
        <f t="shared" si="0"/>
        <v>41.49586</v>
      </c>
      <c r="F24" s="96">
        <v>148</v>
      </c>
      <c r="G24" s="6">
        <f t="shared" si="1"/>
        <v>32.56</v>
      </c>
      <c r="H24" s="6">
        <f t="shared" si="2"/>
        <v>180.56</v>
      </c>
      <c r="I24" s="99">
        <v>104</v>
      </c>
      <c r="J24" s="6">
        <f t="shared" si="3"/>
        <v>22.88</v>
      </c>
      <c r="K24" s="6">
        <f t="shared" si="4"/>
        <v>126.88</v>
      </c>
    </row>
    <row r="25" spans="1:11" s="5" customFormat="1" ht="24.95" customHeight="1" thickTop="1" thickBot="1" x14ac:dyDescent="0.25">
      <c r="A25" s="41">
        <v>17</v>
      </c>
      <c r="B25" s="117" t="s">
        <v>22</v>
      </c>
      <c r="C25" s="96">
        <v>578.67899999999997</v>
      </c>
      <c r="D25" s="6">
        <f t="shared" si="5"/>
        <v>127.30937999999999</v>
      </c>
      <c r="E25" s="10">
        <f t="shared" si="0"/>
        <v>705.98838000000001</v>
      </c>
      <c r="F25" s="96">
        <v>404</v>
      </c>
      <c r="G25" s="6">
        <f t="shared" si="1"/>
        <v>88.88</v>
      </c>
      <c r="H25" s="6">
        <f t="shared" si="2"/>
        <v>492.88</v>
      </c>
      <c r="I25" s="99">
        <v>470.96</v>
      </c>
      <c r="J25" s="6">
        <f t="shared" si="3"/>
        <v>103.6112</v>
      </c>
      <c r="K25" s="6">
        <f t="shared" si="4"/>
        <v>574.57119999999998</v>
      </c>
    </row>
    <row r="26" spans="1:11" s="5" customFormat="1" ht="24.95" customHeight="1" thickTop="1" thickBot="1" x14ac:dyDescent="0.25">
      <c r="A26" s="42" t="s">
        <v>115</v>
      </c>
      <c r="B26" s="117" t="s">
        <v>23</v>
      </c>
      <c r="C26" s="96">
        <v>17.007000000000001</v>
      </c>
      <c r="D26" s="6">
        <f t="shared" si="5"/>
        <v>3.7415400000000005</v>
      </c>
      <c r="E26" s="10">
        <f t="shared" si="0"/>
        <v>20.748540000000002</v>
      </c>
      <c r="F26" s="96">
        <v>68</v>
      </c>
      <c r="G26" s="6">
        <f t="shared" si="1"/>
        <v>14.96</v>
      </c>
      <c r="H26" s="6">
        <f t="shared" si="2"/>
        <v>82.96</v>
      </c>
      <c r="I26" s="99">
        <v>33.28</v>
      </c>
      <c r="J26" s="6">
        <f t="shared" si="3"/>
        <v>7.3216000000000001</v>
      </c>
      <c r="K26" s="6">
        <f t="shared" si="4"/>
        <v>40.601600000000005</v>
      </c>
    </row>
    <row r="27" spans="1:11" s="5" customFormat="1" ht="24.95" customHeight="1" thickTop="1" thickBot="1" x14ac:dyDescent="0.25">
      <c r="A27" s="42">
        <v>18</v>
      </c>
      <c r="B27" s="117" t="s">
        <v>24</v>
      </c>
      <c r="C27" s="96">
        <v>621.29</v>
      </c>
      <c r="D27" s="6">
        <f t="shared" si="5"/>
        <v>136.68379999999999</v>
      </c>
      <c r="E27" s="10">
        <f t="shared" si="0"/>
        <v>757.97379999999998</v>
      </c>
      <c r="F27" s="96">
        <v>603</v>
      </c>
      <c r="G27" s="6">
        <f t="shared" si="1"/>
        <v>132.66</v>
      </c>
      <c r="H27" s="6">
        <f t="shared" si="2"/>
        <v>735.66</v>
      </c>
      <c r="I27" s="99">
        <v>491.69</v>
      </c>
      <c r="J27" s="6">
        <f t="shared" si="3"/>
        <v>108.1718</v>
      </c>
      <c r="K27" s="6">
        <f t="shared" si="4"/>
        <v>599.86180000000002</v>
      </c>
    </row>
    <row r="28" spans="1:11" s="5" customFormat="1" ht="24.95" customHeight="1" thickTop="1" thickBot="1" x14ac:dyDescent="0.25">
      <c r="A28" s="42" t="s">
        <v>116</v>
      </c>
      <c r="B28" s="117" t="s">
        <v>10</v>
      </c>
      <c r="C28" s="96">
        <v>34.012999999999998</v>
      </c>
      <c r="D28" s="6">
        <f t="shared" si="5"/>
        <v>7.4828599999999996</v>
      </c>
      <c r="E28" s="10">
        <f t="shared" si="0"/>
        <v>41.49586</v>
      </c>
      <c r="F28" s="96">
        <v>68</v>
      </c>
      <c r="G28" s="6">
        <f t="shared" si="1"/>
        <v>14.96</v>
      </c>
      <c r="H28" s="6">
        <f t="shared" si="2"/>
        <v>82.96</v>
      </c>
      <c r="I28" s="99">
        <v>33.28</v>
      </c>
      <c r="J28" s="6">
        <f t="shared" si="3"/>
        <v>7.3216000000000001</v>
      </c>
      <c r="K28" s="6">
        <f t="shared" si="4"/>
        <v>40.601600000000005</v>
      </c>
    </row>
    <row r="29" spans="1:11" s="5" customFormat="1" ht="24.95" customHeight="1" thickTop="1" thickBot="1" x14ac:dyDescent="0.25">
      <c r="A29" s="42">
        <v>19</v>
      </c>
      <c r="B29" s="117" t="s">
        <v>25</v>
      </c>
      <c r="C29" s="96">
        <v>1898.568</v>
      </c>
      <c r="D29" s="6">
        <f t="shared" si="5"/>
        <v>417.68495999999999</v>
      </c>
      <c r="E29" s="10">
        <f t="shared" si="0"/>
        <v>2316.2529599999998</v>
      </c>
      <c r="F29" s="96">
        <v>1831</v>
      </c>
      <c r="G29" s="6">
        <f t="shared" si="1"/>
        <v>402.82</v>
      </c>
      <c r="H29" s="6">
        <f t="shared" si="2"/>
        <v>2233.8200000000002</v>
      </c>
      <c r="I29" s="99">
        <v>1674.85</v>
      </c>
      <c r="J29" s="6">
        <f t="shared" si="3"/>
        <v>368.46699999999998</v>
      </c>
      <c r="K29" s="6">
        <f t="shared" si="4"/>
        <v>2043.317</v>
      </c>
    </row>
    <row r="30" spans="1:11" s="5" customFormat="1" ht="24.95" customHeight="1" thickTop="1" thickBot="1" x14ac:dyDescent="0.25">
      <c r="A30" s="42" t="s">
        <v>117</v>
      </c>
      <c r="B30" s="117" t="s">
        <v>10</v>
      </c>
      <c r="C30" s="96">
        <v>34.012999999999998</v>
      </c>
      <c r="D30" s="6">
        <f t="shared" si="5"/>
        <v>7.4828599999999996</v>
      </c>
      <c r="E30" s="10">
        <f t="shared" si="0"/>
        <v>41.49586</v>
      </c>
      <c r="F30" s="96">
        <v>62</v>
      </c>
      <c r="G30" s="6">
        <f t="shared" si="1"/>
        <v>13.64</v>
      </c>
      <c r="H30" s="6">
        <f t="shared" si="2"/>
        <v>75.64</v>
      </c>
      <c r="I30" s="99">
        <v>52</v>
      </c>
      <c r="J30" s="6">
        <f t="shared" si="3"/>
        <v>11.44</v>
      </c>
      <c r="K30" s="6">
        <f t="shared" si="4"/>
        <v>63.44</v>
      </c>
    </row>
    <row r="31" spans="1:11" s="5" customFormat="1" ht="24.95" customHeight="1" thickTop="1" thickBot="1" x14ac:dyDescent="0.25">
      <c r="A31" s="42">
        <v>20</v>
      </c>
      <c r="B31" s="117" t="s">
        <v>921</v>
      </c>
      <c r="C31" s="96">
        <v>1674.546</v>
      </c>
      <c r="D31" s="6">
        <f t="shared" si="5"/>
        <v>368.40012000000002</v>
      </c>
      <c r="E31" s="10">
        <f t="shared" si="0"/>
        <v>2042.9461200000001</v>
      </c>
      <c r="F31" s="96">
        <v>2027</v>
      </c>
      <c r="G31" s="6">
        <f t="shared" si="1"/>
        <v>445.94</v>
      </c>
      <c r="H31" s="6">
        <f t="shared" si="2"/>
        <v>2472.94</v>
      </c>
      <c r="I31" s="99">
        <v>1885.82</v>
      </c>
      <c r="J31" s="6">
        <f t="shared" si="3"/>
        <v>414.88040000000001</v>
      </c>
      <c r="K31" s="6">
        <f t="shared" si="4"/>
        <v>2300.7003999999997</v>
      </c>
    </row>
    <row r="32" spans="1:11" s="5" customFormat="1" ht="24.95" customHeight="1" thickTop="1" thickBot="1" x14ac:dyDescent="0.25">
      <c r="A32" s="42" t="s">
        <v>118</v>
      </c>
      <c r="B32" s="117" t="s">
        <v>10</v>
      </c>
      <c r="C32" s="96">
        <v>35.610999999999997</v>
      </c>
      <c r="D32" s="6">
        <f t="shared" si="5"/>
        <v>7.8344199999999997</v>
      </c>
      <c r="E32" s="10">
        <f t="shared" si="0"/>
        <v>43.445419999999999</v>
      </c>
      <c r="F32" s="96">
        <v>118</v>
      </c>
      <c r="G32" s="6">
        <f t="shared" si="1"/>
        <v>25.96</v>
      </c>
      <c r="H32" s="6">
        <f t="shared" si="2"/>
        <v>143.96</v>
      </c>
      <c r="I32" s="99">
        <v>114.4</v>
      </c>
      <c r="J32" s="6">
        <f t="shared" si="3"/>
        <v>25.168000000000003</v>
      </c>
      <c r="K32" s="6">
        <f t="shared" si="4"/>
        <v>139.56800000000001</v>
      </c>
    </row>
    <row r="33" spans="1:11" s="5" customFormat="1" ht="24.95" customHeight="1" thickTop="1" thickBot="1" x14ac:dyDescent="0.25">
      <c r="A33" s="41">
        <v>21</v>
      </c>
      <c r="B33" s="95" t="s">
        <v>923</v>
      </c>
      <c r="C33" s="96">
        <v>2534.3690000000001</v>
      </c>
      <c r="D33" s="6">
        <f t="shared" si="5"/>
        <v>557.56118000000004</v>
      </c>
      <c r="E33" s="10">
        <f t="shared" si="0"/>
        <v>3091.9301800000003</v>
      </c>
      <c r="F33" s="96">
        <v>2544</v>
      </c>
      <c r="G33" s="6">
        <f t="shared" si="1"/>
        <v>559.67999999999995</v>
      </c>
      <c r="H33" s="6">
        <f t="shared" si="2"/>
        <v>3103.68</v>
      </c>
      <c r="I33" s="99">
        <v>2502.31</v>
      </c>
      <c r="J33" s="6">
        <f t="shared" si="3"/>
        <v>550.50819999999999</v>
      </c>
      <c r="K33" s="6">
        <f t="shared" si="4"/>
        <v>3052.8181999999997</v>
      </c>
    </row>
    <row r="34" spans="1:11" s="5" customFormat="1" ht="24.95" customHeight="1" thickTop="1" thickBot="1" x14ac:dyDescent="0.25">
      <c r="A34" s="41" t="s">
        <v>119</v>
      </c>
      <c r="B34" s="117" t="s">
        <v>10</v>
      </c>
      <c r="C34" s="96">
        <v>35.610999999999997</v>
      </c>
      <c r="D34" s="6">
        <f t="shared" si="5"/>
        <v>7.8344199999999997</v>
      </c>
      <c r="E34" s="10">
        <f t="shared" si="0"/>
        <v>43.445419999999999</v>
      </c>
      <c r="F34" s="96">
        <v>118</v>
      </c>
      <c r="G34" s="6">
        <f t="shared" si="1"/>
        <v>25.96</v>
      </c>
      <c r="H34" s="6">
        <f t="shared" si="2"/>
        <v>143.96</v>
      </c>
      <c r="I34" s="99">
        <v>114.4</v>
      </c>
      <c r="J34" s="6">
        <f t="shared" si="3"/>
        <v>25.168000000000003</v>
      </c>
      <c r="K34" s="6">
        <f t="shared" si="4"/>
        <v>139.56800000000001</v>
      </c>
    </row>
    <row r="35" spans="1:11" s="5" customFormat="1" ht="24.95" customHeight="1" thickTop="1" thickBot="1" x14ac:dyDescent="0.25">
      <c r="A35" s="41">
        <v>22</v>
      </c>
      <c r="B35" s="117" t="s">
        <v>26</v>
      </c>
      <c r="C35" s="96">
        <v>711.41700000000003</v>
      </c>
      <c r="D35" s="6">
        <f t="shared" si="5"/>
        <v>156.51174</v>
      </c>
      <c r="E35" s="10">
        <f t="shared" si="0"/>
        <v>867.92874000000006</v>
      </c>
      <c r="F35" s="96">
        <v>590</v>
      </c>
      <c r="G35" s="6">
        <f t="shared" si="1"/>
        <v>129.80000000000001</v>
      </c>
      <c r="H35" s="6">
        <f t="shared" si="2"/>
        <v>719.8</v>
      </c>
      <c r="I35" s="99">
        <v>538.14</v>
      </c>
      <c r="J35" s="6">
        <f t="shared" si="3"/>
        <v>118.3908</v>
      </c>
      <c r="K35" s="6">
        <f t="shared" si="4"/>
        <v>656.5308</v>
      </c>
    </row>
    <row r="36" spans="1:11" s="5" customFormat="1" ht="24.95" customHeight="1" thickTop="1" thickBot="1" x14ac:dyDescent="0.25">
      <c r="A36" s="41">
        <v>23</v>
      </c>
      <c r="B36" s="117" t="s">
        <v>27</v>
      </c>
      <c r="C36" s="96">
        <v>105.066</v>
      </c>
      <c r="D36" s="6">
        <f t="shared" si="5"/>
        <v>23.114520000000002</v>
      </c>
      <c r="E36" s="10">
        <f t="shared" si="0"/>
        <v>128.18052</v>
      </c>
      <c r="F36" s="96">
        <v>119</v>
      </c>
      <c r="G36" s="6">
        <f t="shared" si="1"/>
        <v>26.18</v>
      </c>
      <c r="H36" s="6">
        <f t="shared" si="2"/>
        <v>145.18</v>
      </c>
      <c r="I36" s="99">
        <v>99.45</v>
      </c>
      <c r="J36" s="6">
        <f t="shared" si="3"/>
        <v>21.879000000000001</v>
      </c>
      <c r="K36" s="6">
        <f t="shared" si="4"/>
        <v>121.32900000000001</v>
      </c>
    </row>
    <row r="37" spans="1:11" s="5" customFormat="1" ht="24.95" customHeight="1" thickTop="1" thickBot="1" x14ac:dyDescent="0.25">
      <c r="A37" s="41">
        <v>24</v>
      </c>
      <c r="B37" s="117" t="s">
        <v>28</v>
      </c>
      <c r="C37" s="96">
        <v>702.96199999999999</v>
      </c>
      <c r="D37" s="6">
        <f t="shared" si="5"/>
        <v>154.65163999999999</v>
      </c>
      <c r="E37" s="10">
        <f t="shared" si="0"/>
        <v>857.61364000000003</v>
      </c>
      <c r="F37" s="96">
        <v>690</v>
      </c>
      <c r="G37" s="6">
        <f t="shared" si="1"/>
        <v>151.80000000000001</v>
      </c>
      <c r="H37" s="6">
        <f t="shared" si="2"/>
        <v>841.8</v>
      </c>
      <c r="I37" s="99">
        <v>667.89</v>
      </c>
      <c r="J37" s="6">
        <f t="shared" si="3"/>
        <v>146.9358</v>
      </c>
      <c r="K37" s="6">
        <f t="shared" si="4"/>
        <v>814.82579999999996</v>
      </c>
    </row>
    <row r="38" spans="1:11" s="5" customFormat="1" ht="24.95" customHeight="1" thickTop="1" thickBot="1" x14ac:dyDescent="0.25">
      <c r="A38" s="41">
        <v>25</v>
      </c>
      <c r="B38" s="117" t="s">
        <v>29</v>
      </c>
      <c r="C38" s="96">
        <v>612.12300000000005</v>
      </c>
      <c r="D38" s="6">
        <f t="shared" si="5"/>
        <v>134.66706000000002</v>
      </c>
      <c r="E38" s="10">
        <f t="shared" si="0"/>
        <v>746.79006000000004</v>
      </c>
      <c r="F38" s="96">
        <v>993</v>
      </c>
      <c r="G38" s="6">
        <f t="shared" si="1"/>
        <v>218.46</v>
      </c>
      <c r="H38" s="6">
        <f t="shared" si="2"/>
        <v>1211.46</v>
      </c>
      <c r="I38" s="99">
        <v>878.96</v>
      </c>
      <c r="J38" s="6">
        <f t="shared" si="3"/>
        <v>193.37120000000002</v>
      </c>
      <c r="K38" s="6">
        <f t="shared" si="4"/>
        <v>1072.3312000000001</v>
      </c>
    </row>
    <row r="39" spans="1:11" s="5" customFormat="1" ht="24.95" customHeight="1" thickTop="1" thickBot="1" x14ac:dyDescent="0.25">
      <c r="A39" s="41" t="s">
        <v>120</v>
      </c>
      <c r="B39" s="117" t="s">
        <v>10</v>
      </c>
      <c r="C39" s="96">
        <v>33.741999999999997</v>
      </c>
      <c r="D39" s="6">
        <f t="shared" si="5"/>
        <v>7.4232399999999998</v>
      </c>
      <c r="E39" s="10">
        <f t="shared" si="0"/>
        <v>41.165239999999997</v>
      </c>
      <c r="F39" s="96">
        <v>167</v>
      </c>
      <c r="G39" s="6">
        <f t="shared" si="1"/>
        <v>36.74</v>
      </c>
      <c r="H39" s="6">
        <f t="shared" si="2"/>
        <v>203.74</v>
      </c>
      <c r="I39" s="99">
        <v>102.96</v>
      </c>
      <c r="J39" s="6">
        <f t="shared" si="3"/>
        <v>22.651199999999999</v>
      </c>
      <c r="K39" s="6">
        <f t="shared" si="4"/>
        <v>125.6112</v>
      </c>
    </row>
    <row r="40" spans="1:11" s="5" customFormat="1" ht="24.95" customHeight="1" thickTop="1" thickBot="1" x14ac:dyDescent="0.25">
      <c r="A40" s="41">
        <v>26</v>
      </c>
      <c r="B40" s="117" t="s">
        <v>30</v>
      </c>
      <c r="C40" s="96">
        <v>456.15300000000002</v>
      </c>
      <c r="D40" s="6">
        <f t="shared" si="5"/>
        <v>100.35366</v>
      </c>
      <c r="E40" s="10">
        <f t="shared" si="0"/>
        <v>556.50666000000001</v>
      </c>
      <c r="F40" s="96">
        <v>626</v>
      </c>
      <c r="G40" s="6">
        <f t="shared" si="1"/>
        <v>137.72</v>
      </c>
      <c r="H40" s="6">
        <f t="shared" si="2"/>
        <v>763.72</v>
      </c>
      <c r="I40" s="99">
        <v>507.02</v>
      </c>
      <c r="J40" s="6">
        <f t="shared" si="3"/>
        <v>111.5444</v>
      </c>
      <c r="K40" s="6">
        <f t="shared" si="4"/>
        <v>618.56439999999998</v>
      </c>
    </row>
    <row r="41" spans="1:11" s="5" customFormat="1" ht="24.95" customHeight="1" thickTop="1" thickBot="1" x14ac:dyDescent="0.25">
      <c r="A41" s="41">
        <v>27</v>
      </c>
      <c r="B41" s="117" t="s">
        <v>31</v>
      </c>
      <c r="C41" s="96">
        <v>1643.9870000000001</v>
      </c>
      <c r="D41" s="6">
        <f t="shared" si="5"/>
        <v>361.67714000000001</v>
      </c>
      <c r="E41" s="10">
        <f t="shared" si="0"/>
        <v>2005.6641400000001</v>
      </c>
      <c r="F41" s="96">
        <v>2487</v>
      </c>
      <c r="G41" s="6">
        <f t="shared" si="1"/>
        <v>547.14</v>
      </c>
      <c r="H41" s="6">
        <f t="shared" si="2"/>
        <v>3034.14</v>
      </c>
      <c r="I41" s="99">
        <v>2155.5700000000002</v>
      </c>
      <c r="J41" s="6">
        <f t="shared" si="3"/>
        <v>474.22540000000004</v>
      </c>
      <c r="K41" s="6">
        <f t="shared" si="4"/>
        <v>2629.7954</v>
      </c>
    </row>
    <row r="42" spans="1:11" s="5" customFormat="1" ht="24.95" customHeight="1" thickTop="1" thickBot="1" x14ac:dyDescent="0.25">
      <c r="A42" s="41" t="s">
        <v>121</v>
      </c>
      <c r="B42" s="117" t="s">
        <v>10</v>
      </c>
      <c r="C42" s="96">
        <v>34.012999999999998</v>
      </c>
      <c r="D42" s="6">
        <f t="shared" si="5"/>
        <v>7.4828599999999996</v>
      </c>
      <c r="E42" s="10">
        <f t="shared" si="0"/>
        <v>41.49586</v>
      </c>
      <c r="F42" s="96">
        <v>71</v>
      </c>
      <c r="G42" s="6">
        <f t="shared" si="1"/>
        <v>15.62</v>
      </c>
      <c r="H42" s="6">
        <f t="shared" si="2"/>
        <v>86.62</v>
      </c>
      <c r="I42" s="99">
        <v>63.44</v>
      </c>
      <c r="J42" s="6">
        <f t="shared" si="3"/>
        <v>13.956799999999999</v>
      </c>
      <c r="K42" s="6">
        <f t="shared" si="4"/>
        <v>77.396799999999999</v>
      </c>
    </row>
    <row r="43" spans="1:11" s="5" customFormat="1" ht="24.95" customHeight="1" thickTop="1" thickBot="1" x14ac:dyDescent="0.25">
      <c r="A43" s="41">
        <v>28</v>
      </c>
      <c r="B43" s="117" t="s">
        <v>32</v>
      </c>
      <c r="C43" s="96">
        <v>255.119</v>
      </c>
      <c r="D43" s="6">
        <f t="shared" si="5"/>
        <v>56.126179999999998</v>
      </c>
      <c r="E43" s="10">
        <f t="shared" si="0"/>
        <v>311.24518</v>
      </c>
      <c r="F43" s="96">
        <v>203</v>
      </c>
      <c r="G43" s="6">
        <f t="shared" si="1"/>
        <v>44.660000000000004</v>
      </c>
      <c r="H43" s="6">
        <f t="shared" si="2"/>
        <v>247.66</v>
      </c>
      <c r="I43" s="99">
        <v>204.83</v>
      </c>
      <c r="J43" s="6">
        <f t="shared" si="3"/>
        <v>45.062600000000003</v>
      </c>
      <c r="K43" s="6">
        <f t="shared" si="4"/>
        <v>249.89260000000002</v>
      </c>
    </row>
    <row r="44" spans="1:11" s="5" customFormat="1" ht="24.95" customHeight="1" thickTop="1" thickBot="1" x14ac:dyDescent="0.25">
      <c r="A44" s="41" t="s">
        <v>122</v>
      </c>
      <c r="B44" s="117" t="s">
        <v>10</v>
      </c>
      <c r="C44" s="96">
        <v>40.923000000000002</v>
      </c>
      <c r="D44" s="6">
        <f t="shared" si="5"/>
        <v>9.0030599999999996</v>
      </c>
      <c r="E44" s="10">
        <f t="shared" si="0"/>
        <v>49.92606</v>
      </c>
      <c r="F44" s="96">
        <v>50</v>
      </c>
      <c r="G44" s="6">
        <f t="shared" si="1"/>
        <v>11</v>
      </c>
      <c r="H44" s="6">
        <f t="shared" si="2"/>
        <v>61</v>
      </c>
      <c r="I44" s="99">
        <v>52</v>
      </c>
      <c r="J44" s="6">
        <f t="shared" si="3"/>
        <v>11.44</v>
      </c>
      <c r="K44" s="6">
        <f t="shared" si="4"/>
        <v>63.44</v>
      </c>
    </row>
    <row r="45" spans="1:11" s="5" customFormat="1" ht="24.95" customHeight="1" thickTop="1" thickBot="1" x14ac:dyDescent="0.25">
      <c r="A45" s="41">
        <v>29</v>
      </c>
      <c r="B45" s="117" t="s">
        <v>33</v>
      </c>
      <c r="C45" s="96">
        <v>816.29100000000005</v>
      </c>
      <c r="D45" s="6">
        <f t="shared" si="5"/>
        <v>179.58402000000001</v>
      </c>
      <c r="E45" s="10">
        <f t="shared" si="0"/>
        <v>995.87502000000006</v>
      </c>
      <c r="F45" s="96">
        <v>790</v>
      </c>
      <c r="G45" s="6">
        <f t="shared" si="1"/>
        <v>173.8</v>
      </c>
      <c r="H45" s="6">
        <f t="shared" si="2"/>
        <v>963.8</v>
      </c>
      <c r="I45" s="99">
        <v>806.2</v>
      </c>
      <c r="J45" s="6">
        <f t="shared" si="3"/>
        <v>177.364</v>
      </c>
      <c r="K45" s="6">
        <f t="shared" si="4"/>
        <v>983.56400000000008</v>
      </c>
    </row>
    <row r="46" spans="1:11" s="5" customFormat="1" ht="24.95" customHeight="1" thickTop="1" thickBot="1" x14ac:dyDescent="0.25">
      <c r="A46" s="41" t="s">
        <v>123</v>
      </c>
      <c r="B46" s="117" t="s">
        <v>10</v>
      </c>
      <c r="C46" s="96">
        <v>40.923000000000002</v>
      </c>
      <c r="D46" s="6">
        <f t="shared" si="5"/>
        <v>9.0030599999999996</v>
      </c>
      <c r="E46" s="10">
        <f t="shared" si="0"/>
        <v>49.92606</v>
      </c>
      <c r="F46" s="96">
        <v>273</v>
      </c>
      <c r="G46" s="6">
        <f t="shared" si="1"/>
        <v>60.06</v>
      </c>
      <c r="H46" s="6">
        <f t="shared" si="2"/>
        <v>333.06</v>
      </c>
      <c r="I46" s="99">
        <v>257.92</v>
      </c>
      <c r="J46" s="6">
        <f t="shared" si="3"/>
        <v>56.742400000000004</v>
      </c>
      <c r="K46" s="6">
        <f t="shared" si="4"/>
        <v>314.66240000000005</v>
      </c>
    </row>
    <row r="47" spans="1:11" s="5" customFormat="1" ht="24.95" customHeight="1" thickTop="1" thickBot="1" x14ac:dyDescent="0.25">
      <c r="A47" s="41">
        <v>30</v>
      </c>
      <c r="B47" s="117" t="s">
        <v>34</v>
      </c>
      <c r="C47" s="96">
        <v>1711.482</v>
      </c>
      <c r="D47" s="6">
        <f t="shared" si="5"/>
        <v>376.52604000000002</v>
      </c>
      <c r="E47" s="10">
        <f t="shared" si="0"/>
        <v>2088.0080400000002</v>
      </c>
      <c r="F47" s="96">
        <v>1570</v>
      </c>
      <c r="G47" s="6">
        <f t="shared" si="1"/>
        <v>345.4</v>
      </c>
      <c r="H47" s="6">
        <f t="shared" si="2"/>
        <v>1915.3999999999999</v>
      </c>
      <c r="I47" s="99">
        <v>1711.19</v>
      </c>
      <c r="J47" s="6">
        <f t="shared" si="3"/>
        <v>376.46180000000004</v>
      </c>
      <c r="K47" s="6">
        <f t="shared" si="4"/>
        <v>2087.6518000000001</v>
      </c>
    </row>
    <row r="48" spans="1:11" s="5" customFormat="1" ht="24.95" customHeight="1" thickTop="1" thickBot="1" x14ac:dyDescent="0.25">
      <c r="A48" s="41" t="s">
        <v>918</v>
      </c>
      <c r="B48" s="117" t="s">
        <v>35</v>
      </c>
      <c r="C48" s="96">
        <v>61.384999999999998</v>
      </c>
      <c r="D48" s="6">
        <f t="shared" si="5"/>
        <v>13.5047</v>
      </c>
      <c r="E48" s="10">
        <f t="shared" si="0"/>
        <v>74.889700000000005</v>
      </c>
      <c r="F48" s="96">
        <v>356</v>
      </c>
      <c r="G48" s="6">
        <f t="shared" si="1"/>
        <v>78.320000000000007</v>
      </c>
      <c r="H48" s="6">
        <f t="shared" si="2"/>
        <v>434.32</v>
      </c>
      <c r="I48" s="99">
        <v>505.44</v>
      </c>
      <c r="J48" s="6">
        <f t="shared" si="3"/>
        <v>111.1968</v>
      </c>
      <c r="K48" s="6">
        <f t="shared" si="4"/>
        <v>616.63679999999999</v>
      </c>
    </row>
    <row r="49" spans="1:11" s="5" customFormat="1" ht="24.95" customHeight="1" thickTop="1" thickBot="1" x14ac:dyDescent="0.25">
      <c r="A49" s="41">
        <v>31</v>
      </c>
      <c r="B49" s="117" t="s">
        <v>36</v>
      </c>
      <c r="C49" s="96">
        <v>960.38099999999997</v>
      </c>
      <c r="D49" s="6">
        <f t="shared" si="5"/>
        <v>211.28381999999999</v>
      </c>
      <c r="E49" s="10">
        <f t="shared" si="0"/>
        <v>1171.66482</v>
      </c>
      <c r="F49" s="96">
        <v>923</v>
      </c>
      <c r="G49" s="6">
        <f t="shared" si="1"/>
        <v>203.06</v>
      </c>
      <c r="H49" s="6">
        <f t="shared" si="2"/>
        <v>1126.06</v>
      </c>
      <c r="I49" s="99">
        <v>978.29</v>
      </c>
      <c r="J49" s="6">
        <f t="shared" si="3"/>
        <v>215.22379999999998</v>
      </c>
      <c r="K49" s="6">
        <f t="shared" si="4"/>
        <v>1193.5137999999999</v>
      </c>
    </row>
    <row r="50" spans="1:11" s="5" customFormat="1" ht="24.95" customHeight="1" thickTop="1" thickBot="1" x14ac:dyDescent="0.25">
      <c r="A50" s="41">
        <v>32</v>
      </c>
      <c r="B50" s="117" t="s">
        <v>37</v>
      </c>
      <c r="C50" s="96">
        <v>418.09</v>
      </c>
      <c r="D50" s="6">
        <f t="shared" si="5"/>
        <v>91.979799999999997</v>
      </c>
      <c r="E50" s="10">
        <f t="shared" si="0"/>
        <v>510.06979999999999</v>
      </c>
      <c r="F50" s="96">
        <v>488</v>
      </c>
      <c r="G50" s="6">
        <f t="shared" si="1"/>
        <v>107.36</v>
      </c>
      <c r="H50" s="6">
        <f t="shared" si="2"/>
        <v>595.36</v>
      </c>
      <c r="I50" s="99">
        <v>433.46</v>
      </c>
      <c r="J50" s="6">
        <f t="shared" si="3"/>
        <v>95.361199999999997</v>
      </c>
      <c r="K50" s="6">
        <f t="shared" si="4"/>
        <v>528.82119999999998</v>
      </c>
    </row>
    <row r="51" spans="1:11" s="5" customFormat="1" ht="24.95" customHeight="1" thickTop="1" thickBot="1" x14ac:dyDescent="0.25">
      <c r="A51" s="41">
        <v>33</v>
      </c>
      <c r="B51" s="117" t="s">
        <v>38</v>
      </c>
      <c r="C51" s="96">
        <v>882.505</v>
      </c>
      <c r="D51" s="6">
        <f t="shared" si="5"/>
        <v>194.15110000000001</v>
      </c>
      <c r="E51" s="10">
        <f t="shared" si="0"/>
        <v>1076.6560999999999</v>
      </c>
      <c r="F51" s="96">
        <v>1125</v>
      </c>
      <c r="G51" s="6">
        <f t="shared" si="1"/>
        <v>247.5</v>
      </c>
      <c r="H51" s="6">
        <f t="shared" si="2"/>
        <v>1372.5</v>
      </c>
      <c r="I51" s="99">
        <v>878.96</v>
      </c>
      <c r="J51" s="6">
        <f t="shared" si="3"/>
        <v>193.37120000000002</v>
      </c>
      <c r="K51" s="6">
        <f t="shared" si="4"/>
        <v>1072.3312000000001</v>
      </c>
    </row>
    <row r="52" spans="1:11" s="5" customFormat="1" ht="24.95" customHeight="1" thickTop="1" thickBot="1" x14ac:dyDescent="0.25">
      <c r="A52" s="41" t="s">
        <v>124</v>
      </c>
      <c r="B52" s="117" t="s">
        <v>10</v>
      </c>
      <c r="C52" s="96">
        <v>33.741999999999997</v>
      </c>
      <c r="D52" s="6">
        <f t="shared" si="5"/>
        <v>7.4232399999999998</v>
      </c>
      <c r="E52" s="10">
        <f t="shared" si="0"/>
        <v>41.165239999999997</v>
      </c>
      <c r="F52" s="96">
        <v>122</v>
      </c>
      <c r="G52" s="6">
        <f t="shared" si="1"/>
        <v>26.84</v>
      </c>
      <c r="H52" s="6">
        <f t="shared" si="2"/>
        <v>148.84</v>
      </c>
      <c r="I52" s="99">
        <v>102.96</v>
      </c>
      <c r="J52" s="6">
        <f t="shared" si="3"/>
        <v>22.651199999999999</v>
      </c>
      <c r="K52" s="6">
        <f t="shared" si="4"/>
        <v>125.6112</v>
      </c>
    </row>
    <row r="53" spans="1:11" s="5" customFormat="1" ht="24.95" customHeight="1" thickTop="1" thickBot="1" x14ac:dyDescent="0.25">
      <c r="A53" s="41">
        <v>34</v>
      </c>
      <c r="B53" s="117" t="s">
        <v>39</v>
      </c>
      <c r="C53" s="96">
        <v>571.73500000000001</v>
      </c>
      <c r="D53" s="6">
        <f t="shared" si="5"/>
        <v>125.7817</v>
      </c>
      <c r="E53" s="10">
        <f t="shared" si="0"/>
        <v>697.51670000000001</v>
      </c>
      <c r="F53" s="96">
        <v>756</v>
      </c>
      <c r="G53" s="6">
        <f t="shared" si="1"/>
        <v>166.32</v>
      </c>
      <c r="H53" s="6">
        <f t="shared" si="2"/>
        <v>922.31999999999994</v>
      </c>
      <c r="I53" s="99">
        <v>702.11</v>
      </c>
      <c r="J53" s="6">
        <f t="shared" si="3"/>
        <v>154.46420000000001</v>
      </c>
      <c r="K53" s="6">
        <f t="shared" si="4"/>
        <v>856.57420000000002</v>
      </c>
    </row>
    <row r="54" spans="1:11" s="5" customFormat="1" ht="24.95" customHeight="1" thickTop="1" thickBot="1" x14ac:dyDescent="0.25">
      <c r="A54" s="41">
        <v>35</v>
      </c>
      <c r="B54" s="117" t="s">
        <v>40</v>
      </c>
      <c r="C54" s="96">
        <v>678.18399999999997</v>
      </c>
      <c r="D54" s="6">
        <f t="shared" si="5"/>
        <v>149.20048</v>
      </c>
      <c r="E54" s="10">
        <f t="shared" si="0"/>
        <v>827.38447999999994</v>
      </c>
      <c r="F54" s="96">
        <v>863</v>
      </c>
      <c r="G54" s="6">
        <f t="shared" si="1"/>
        <v>189.86</v>
      </c>
      <c r="H54" s="6">
        <f t="shared" si="2"/>
        <v>1052.8599999999999</v>
      </c>
      <c r="I54" s="99">
        <v>686.67</v>
      </c>
      <c r="J54" s="6">
        <f t="shared" si="3"/>
        <v>151.06739999999999</v>
      </c>
      <c r="K54" s="6">
        <f t="shared" si="4"/>
        <v>837.73739999999998</v>
      </c>
    </row>
    <row r="55" spans="1:11" s="5" customFormat="1" ht="24.95" customHeight="1" thickTop="1" thickBot="1" x14ac:dyDescent="0.25">
      <c r="A55" s="41">
        <v>36</v>
      </c>
      <c r="B55" s="118" t="s">
        <v>41</v>
      </c>
      <c r="C55" s="96">
        <v>1545.925</v>
      </c>
      <c r="D55" s="6">
        <f t="shared" si="5"/>
        <v>340.1035</v>
      </c>
      <c r="E55" s="10">
        <f t="shared" si="0"/>
        <v>1886.0284999999999</v>
      </c>
      <c r="F55" s="96">
        <v>1812</v>
      </c>
      <c r="G55" s="6">
        <f t="shared" si="1"/>
        <v>398.64</v>
      </c>
      <c r="H55" s="6">
        <f t="shared" si="2"/>
        <v>2210.64</v>
      </c>
      <c r="I55" s="99">
        <v>1128.17</v>
      </c>
      <c r="J55" s="6">
        <f t="shared" si="3"/>
        <v>248.19740000000002</v>
      </c>
      <c r="K55" s="6">
        <f t="shared" si="4"/>
        <v>1376.3674000000001</v>
      </c>
    </row>
    <row r="56" spans="1:11" s="5" customFormat="1" ht="24.95" customHeight="1" thickTop="1" thickBot="1" x14ac:dyDescent="0.25">
      <c r="A56" s="42" t="s">
        <v>125</v>
      </c>
      <c r="B56" s="119" t="s">
        <v>10</v>
      </c>
      <c r="C56" s="96">
        <v>33.308999999999997</v>
      </c>
      <c r="D56" s="6">
        <f t="shared" si="5"/>
        <v>7.3279799999999993</v>
      </c>
      <c r="E56" s="10">
        <f t="shared" si="0"/>
        <v>40.636979999999994</v>
      </c>
      <c r="F56" s="96">
        <v>1</v>
      </c>
      <c r="G56" s="6">
        <f t="shared" si="1"/>
        <v>0.22</v>
      </c>
      <c r="H56" s="6">
        <f t="shared" si="2"/>
        <v>1.22</v>
      </c>
      <c r="I56" s="99">
        <v>20.8</v>
      </c>
      <c r="J56" s="6">
        <f t="shared" si="3"/>
        <v>4.5760000000000005</v>
      </c>
      <c r="K56" s="6">
        <f t="shared" si="4"/>
        <v>25.376000000000001</v>
      </c>
    </row>
    <row r="57" spans="1:11" ht="14.1" customHeight="1" thickTop="1" x14ac:dyDescent="0.2">
      <c r="A57" s="16"/>
      <c r="B57" s="17"/>
      <c r="D57" s="18"/>
      <c r="E57" s="18"/>
      <c r="G57" s="18"/>
      <c r="H57" s="18"/>
      <c r="J57" s="18"/>
    </row>
  </sheetData>
  <sheetProtection sheet="1" objects="1" scenarios="1"/>
  <mergeCells count="3">
    <mergeCell ref="F1:H1"/>
    <mergeCell ref="C1:E1"/>
    <mergeCell ref="I1:K1"/>
  </mergeCells>
  <phoneticPr fontId="27" type="noConversion"/>
  <dataValidations count="1">
    <dataValidation type="decimal" operator="equal" allowBlank="1" showInputMessage="1" showErrorMessage="1" sqref="F41:F54 C41:C54 I41:I54" xr:uid="{00000000-0002-0000-0600-000000000000}">
      <formula1>0</formula1>
    </dataValidation>
  </dataValidations>
  <hyperlinks>
    <hyperlink ref="B55" location="PCWS!A1" display="Personal Computer Workstation " xr:uid="{00000000-0004-0000-0600-000000000000}"/>
  </hyperlinks>
  <printOptions horizontalCentered="1" verticalCentered="1"/>
  <pageMargins left="0.70866141732283472" right="0.70866141732283472" top="0.74803149606299213" bottom="0.74803149606299213" header="0.31496062992125984" footer="0.31496062992125984"/>
  <pageSetup paperSize="9" scale="66" fitToHeight="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C00000"/>
    <pageSetUpPr fitToPage="1"/>
  </sheetPr>
  <dimension ref="A1:M23"/>
  <sheetViews>
    <sheetView tabSelected="1" workbookViewId="0">
      <selection activeCell="T18" sqref="T18"/>
    </sheetView>
  </sheetViews>
  <sheetFormatPr defaultRowHeight="12.75" x14ac:dyDescent="0.2"/>
  <cols>
    <col min="1" max="1" width="20.7109375" customWidth="1"/>
    <col min="2" max="2" width="19" customWidth="1"/>
    <col min="3" max="5" width="8.85546875" hidden="1" customWidth="1"/>
  </cols>
  <sheetData>
    <row r="1" spans="1:13" x14ac:dyDescent="0.2">
      <c r="A1" s="239" t="s">
        <v>1107</v>
      </c>
      <c r="B1" s="233"/>
      <c r="C1" s="233"/>
      <c r="D1" s="233"/>
      <c r="E1" s="233"/>
      <c r="F1" s="233"/>
      <c r="G1" s="233"/>
      <c r="H1" s="233"/>
      <c r="I1" s="233"/>
      <c r="J1" s="233"/>
      <c r="K1" s="233"/>
      <c r="L1" s="233"/>
      <c r="M1" s="234"/>
    </row>
    <row r="2" spans="1:13" x14ac:dyDescent="0.2">
      <c r="A2" s="236" t="s">
        <v>127</v>
      </c>
      <c r="B2" s="237"/>
      <c r="C2" s="237"/>
      <c r="D2" s="237"/>
      <c r="E2" s="238"/>
      <c r="F2" s="300" t="s">
        <v>1124</v>
      </c>
      <c r="G2" s="237"/>
      <c r="H2" s="237"/>
      <c r="I2" s="237"/>
      <c r="J2" s="237"/>
      <c r="K2" s="237"/>
      <c r="L2" s="237"/>
      <c r="M2" s="238"/>
    </row>
    <row r="3" spans="1:13" x14ac:dyDescent="0.2">
      <c r="A3" s="232" t="s">
        <v>128</v>
      </c>
      <c r="B3" s="233"/>
      <c r="C3" s="233"/>
      <c r="D3" s="233"/>
      <c r="E3" s="234"/>
      <c r="F3" s="232" t="s">
        <v>129</v>
      </c>
      <c r="G3" s="233"/>
      <c r="H3" s="233"/>
      <c r="I3" s="233"/>
      <c r="J3" s="233"/>
      <c r="K3" s="233"/>
      <c r="L3" s="233"/>
      <c r="M3" s="234"/>
    </row>
    <row r="4" spans="1:13" x14ac:dyDescent="0.2">
      <c r="A4" s="236" t="s">
        <v>130</v>
      </c>
      <c r="B4" s="237"/>
      <c r="C4" s="237"/>
      <c r="D4" s="237"/>
      <c r="E4" s="238"/>
      <c r="F4" s="300" t="s">
        <v>1122</v>
      </c>
      <c r="G4" s="237"/>
      <c r="H4" s="237"/>
      <c r="I4" s="237"/>
      <c r="J4" s="237"/>
      <c r="K4" s="237"/>
      <c r="L4" s="237"/>
      <c r="M4" s="238"/>
    </row>
    <row r="5" spans="1:13" x14ac:dyDescent="0.2">
      <c r="A5" s="232" t="s">
        <v>131</v>
      </c>
      <c r="B5" s="233"/>
      <c r="C5" s="233"/>
      <c r="D5" s="233"/>
      <c r="E5" s="234"/>
      <c r="F5" s="232" t="s">
        <v>132</v>
      </c>
      <c r="G5" s="233"/>
      <c r="H5" s="233"/>
      <c r="I5" s="233"/>
      <c r="J5" s="233"/>
      <c r="K5" s="233"/>
      <c r="L5" s="233"/>
      <c r="M5" s="234"/>
    </row>
    <row r="6" spans="1:13" x14ac:dyDescent="0.2">
      <c r="A6" s="236" t="s">
        <v>133</v>
      </c>
      <c r="B6" s="237"/>
      <c r="C6" s="237"/>
      <c r="D6" s="237"/>
      <c r="E6" s="238"/>
      <c r="F6" s="236" t="s">
        <v>134</v>
      </c>
      <c r="G6" s="237"/>
      <c r="H6" s="237"/>
      <c r="I6" s="237"/>
      <c r="J6" s="237"/>
      <c r="K6" s="237"/>
      <c r="L6" s="237"/>
      <c r="M6" s="238"/>
    </row>
    <row r="7" spans="1:13" x14ac:dyDescent="0.2">
      <c r="A7" s="232" t="s">
        <v>135</v>
      </c>
      <c r="B7" s="233"/>
      <c r="C7" s="233"/>
      <c r="D7" s="233"/>
      <c r="E7" s="234"/>
      <c r="F7" s="232" t="s">
        <v>136</v>
      </c>
      <c r="G7" s="233"/>
      <c r="H7" s="233"/>
      <c r="I7" s="233"/>
      <c r="J7" s="233"/>
      <c r="K7" s="233"/>
      <c r="L7" s="233"/>
      <c r="M7" s="234"/>
    </row>
    <row r="8" spans="1:13" x14ac:dyDescent="0.2">
      <c r="A8" s="236" t="s">
        <v>137</v>
      </c>
      <c r="B8" s="237"/>
      <c r="C8" s="237"/>
      <c r="D8" s="237"/>
      <c r="E8" s="238"/>
      <c r="F8" s="236" t="s">
        <v>138</v>
      </c>
      <c r="G8" s="237"/>
      <c r="H8" s="237"/>
      <c r="I8" s="237"/>
      <c r="J8" s="237"/>
      <c r="K8" s="237"/>
      <c r="L8" s="237"/>
      <c r="M8" s="238"/>
    </row>
    <row r="9" spans="1:13" x14ac:dyDescent="0.2">
      <c r="A9" s="232" t="s">
        <v>139</v>
      </c>
      <c r="B9" s="233"/>
      <c r="C9" s="233"/>
      <c r="D9" s="233"/>
      <c r="E9" s="234"/>
      <c r="F9" s="232" t="s">
        <v>140</v>
      </c>
      <c r="G9" s="233"/>
      <c r="H9" s="233"/>
      <c r="I9" s="233"/>
      <c r="J9" s="233"/>
      <c r="K9" s="233"/>
      <c r="L9" s="233"/>
      <c r="M9" s="234"/>
    </row>
    <row r="10" spans="1:13" x14ac:dyDescent="0.2">
      <c r="A10" s="236" t="s">
        <v>141</v>
      </c>
      <c r="B10" s="237"/>
      <c r="C10" s="237"/>
      <c r="D10" s="237"/>
      <c r="E10" s="238"/>
      <c r="F10" s="236" t="s">
        <v>142</v>
      </c>
      <c r="G10" s="237"/>
      <c r="H10" s="237"/>
      <c r="I10" s="237"/>
      <c r="J10" s="237"/>
      <c r="K10" s="237"/>
      <c r="L10" s="237"/>
      <c r="M10" s="238"/>
    </row>
    <row r="11" spans="1:13" x14ac:dyDescent="0.2">
      <c r="A11" s="232" t="s">
        <v>143</v>
      </c>
      <c r="B11" s="233"/>
      <c r="C11" s="233"/>
      <c r="D11" s="233"/>
      <c r="E11" s="234"/>
      <c r="F11" s="235" t="s">
        <v>1113</v>
      </c>
      <c r="G11" s="233"/>
      <c r="H11" s="233"/>
      <c r="I11" s="233"/>
      <c r="J11" s="233"/>
      <c r="K11" s="233"/>
      <c r="L11" s="233"/>
      <c r="M11" s="234"/>
    </row>
    <row r="12" spans="1:13" x14ac:dyDescent="0.2">
      <c r="A12" s="236" t="s">
        <v>145</v>
      </c>
      <c r="B12" s="237"/>
      <c r="C12" s="237"/>
      <c r="D12" s="237"/>
      <c r="E12" s="238"/>
      <c r="F12" s="236" t="s">
        <v>146</v>
      </c>
      <c r="G12" s="237"/>
      <c r="H12" s="237"/>
      <c r="I12" s="237"/>
      <c r="J12" s="237"/>
      <c r="K12" s="237"/>
      <c r="L12" s="237"/>
      <c r="M12" s="238"/>
    </row>
    <row r="15" spans="1:13" x14ac:dyDescent="0.2">
      <c r="A15" s="138" t="s">
        <v>967</v>
      </c>
      <c r="B15" t="s">
        <v>968</v>
      </c>
      <c r="I15" t="s">
        <v>1077</v>
      </c>
    </row>
    <row r="16" spans="1:13" x14ac:dyDescent="0.2">
      <c r="A16" s="138" t="s">
        <v>970</v>
      </c>
      <c r="B16" t="s">
        <v>971</v>
      </c>
      <c r="I16" t="s">
        <v>1108</v>
      </c>
    </row>
    <row r="17" spans="1:9" x14ac:dyDescent="0.2">
      <c r="A17" s="138" t="s">
        <v>45</v>
      </c>
      <c r="B17" t="s">
        <v>1120</v>
      </c>
      <c r="I17" t="s">
        <v>1123</v>
      </c>
    </row>
    <row r="19" spans="1:9" ht="19.5" x14ac:dyDescent="0.25">
      <c r="A19" s="230" t="s">
        <v>965</v>
      </c>
      <c r="B19" s="231"/>
      <c r="C19" s="231"/>
    </row>
    <row r="21" spans="1:9" ht="19.5" x14ac:dyDescent="0.25">
      <c r="A21" s="108"/>
    </row>
    <row r="22" spans="1:9" ht="15" x14ac:dyDescent="0.25">
      <c r="B22" s="299"/>
    </row>
    <row r="23" spans="1:9" ht="15" x14ac:dyDescent="0.25">
      <c r="B23" s="299"/>
    </row>
  </sheetData>
  <mergeCells count="24">
    <mergeCell ref="A4:E4"/>
    <mergeCell ref="F4:M4"/>
    <mergeCell ref="A1:M1"/>
    <mergeCell ref="A2:E2"/>
    <mergeCell ref="F2:M2"/>
    <mergeCell ref="A3:E3"/>
    <mergeCell ref="F3:M3"/>
    <mergeCell ref="A5:E5"/>
    <mergeCell ref="F5:M5"/>
    <mergeCell ref="A6:E6"/>
    <mergeCell ref="F6:M6"/>
    <mergeCell ref="A7:E7"/>
    <mergeCell ref="F7:M7"/>
    <mergeCell ref="A8:E8"/>
    <mergeCell ref="F8:M8"/>
    <mergeCell ref="A9:E9"/>
    <mergeCell ref="F9:M9"/>
    <mergeCell ref="A10:E10"/>
    <mergeCell ref="F10:M10"/>
    <mergeCell ref="A19:C19"/>
    <mergeCell ref="A11:E11"/>
    <mergeCell ref="F11:M11"/>
    <mergeCell ref="A12:E12"/>
    <mergeCell ref="F12:M12"/>
  </mergeCells>
  <hyperlinks>
    <hyperlink ref="A19" location="ENTE!A34" display="Torna indietro " xr:uid="{00000000-0004-0000-0700-000000000000}"/>
    <hyperlink ref="A15" r:id="rId1" xr:uid="{00000000-0004-0000-0700-000001000000}"/>
    <hyperlink ref="A17" r:id="rId2" xr:uid="{00000000-0004-0000-0700-000002000000}"/>
    <hyperlink ref="A16" r:id="rId3" xr:uid="{00000000-0004-0000-0700-000003000000}"/>
  </hyperlinks>
  <printOptions horizontalCentered="1" verticalCentered="1"/>
  <pageMargins left="0.70866141732283472" right="0.70866141732283472" top="0.74803149606299213" bottom="0.74803149606299213" header="0.31496062992125984" footer="0.31496062992125984"/>
  <pageSetup paperSize="9" fitToHeight="0" orientation="landscape" r:id="rId4"/>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C00000"/>
    <pageSetUpPr fitToPage="1"/>
  </sheetPr>
  <dimension ref="A1:M19"/>
  <sheetViews>
    <sheetView workbookViewId="0">
      <selection activeCell="A17" sqref="A17"/>
    </sheetView>
  </sheetViews>
  <sheetFormatPr defaultRowHeight="12.75" x14ac:dyDescent="0.2"/>
  <cols>
    <col min="1" max="1" width="20.42578125" bestFit="1" customWidth="1"/>
  </cols>
  <sheetData>
    <row r="1" spans="1:13" x14ac:dyDescent="0.2">
      <c r="A1" s="239" t="s">
        <v>933</v>
      </c>
      <c r="B1" s="233"/>
      <c r="C1" s="233"/>
      <c r="D1" s="233"/>
      <c r="E1" s="233"/>
      <c r="F1" s="233"/>
      <c r="G1" s="233"/>
      <c r="H1" s="233"/>
      <c r="I1" s="233"/>
      <c r="J1" s="233"/>
      <c r="K1" s="233"/>
      <c r="L1" s="233"/>
      <c r="M1" s="234"/>
    </row>
    <row r="2" spans="1:13" x14ac:dyDescent="0.2">
      <c r="A2" s="236" t="s">
        <v>127</v>
      </c>
      <c r="B2" s="237"/>
      <c r="C2" s="237"/>
      <c r="D2" s="238"/>
      <c r="E2" s="236" t="s">
        <v>155</v>
      </c>
      <c r="F2" s="237"/>
      <c r="G2" s="237"/>
      <c r="H2" s="237"/>
      <c r="I2" s="237"/>
      <c r="J2" s="237"/>
      <c r="K2" s="237"/>
      <c r="L2" s="237"/>
      <c r="M2" s="238"/>
    </row>
    <row r="3" spans="1:13" x14ac:dyDescent="0.2">
      <c r="A3" s="232" t="s">
        <v>128</v>
      </c>
      <c r="B3" s="233"/>
      <c r="C3" s="233"/>
      <c r="D3" s="234"/>
      <c r="E3" s="240" t="s">
        <v>156</v>
      </c>
      <c r="F3" s="241"/>
      <c r="G3" s="241"/>
      <c r="H3" s="241"/>
      <c r="I3" s="241"/>
      <c r="J3" s="241"/>
      <c r="K3" s="241"/>
      <c r="L3" s="241"/>
      <c r="M3" s="242"/>
    </row>
    <row r="4" spans="1:13" x14ac:dyDescent="0.2">
      <c r="A4" s="236" t="s">
        <v>130</v>
      </c>
      <c r="B4" s="237"/>
      <c r="C4" s="237"/>
      <c r="D4" s="238"/>
      <c r="E4" s="236" t="s">
        <v>157</v>
      </c>
      <c r="F4" s="237"/>
      <c r="G4" s="237"/>
      <c r="H4" s="237"/>
      <c r="I4" s="237"/>
      <c r="J4" s="237"/>
      <c r="K4" s="237"/>
      <c r="L4" s="237"/>
      <c r="M4" s="238"/>
    </row>
    <row r="5" spans="1:13" x14ac:dyDescent="0.2">
      <c r="A5" s="232" t="s">
        <v>131</v>
      </c>
      <c r="B5" s="233"/>
      <c r="C5" s="233"/>
      <c r="D5" s="234"/>
      <c r="E5" s="232" t="s">
        <v>158</v>
      </c>
      <c r="F5" s="233"/>
      <c r="G5" s="233"/>
      <c r="H5" s="233"/>
      <c r="I5" s="233"/>
      <c r="J5" s="233"/>
      <c r="K5" s="233"/>
      <c r="L5" s="233"/>
      <c r="M5" s="234"/>
    </row>
    <row r="6" spans="1:13" x14ac:dyDescent="0.2">
      <c r="A6" s="236" t="s">
        <v>133</v>
      </c>
      <c r="B6" s="237"/>
      <c r="C6" s="237"/>
      <c r="D6" s="238"/>
      <c r="E6" s="236" t="s">
        <v>134</v>
      </c>
      <c r="F6" s="237"/>
      <c r="G6" s="237"/>
      <c r="H6" s="237"/>
      <c r="I6" s="237"/>
      <c r="J6" s="237"/>
      <c r="K6" s="237"/>
      <c r="L6" s="237"/>
      <c r="M6" s="238"/>
    </row>
    <row r="7" spans="1:13" x14ac:dyDescent="0.2">
      <c r="A7" s="232" t="s">
        <v>135</v>
      </c>
      <c r="B7" s="233"/>
      <c r="C7" s="233"/>
      <c r="D7" s="234"/>
      <c r="E7" s="232" t="s">
        <v>136</v>
      </c>
      <c r="F7" s="233"/>
      <c r="G7" s="233"/>
      <c r="H7" s="233"/>
      <c r="I7" s="233"/>
      <c r="J7" s="233"/>
      <c r="K7" s="233"/>
      <c r="L7" s="233"/>
      <c r="M7" s="234"/>
    </row>
    <row r="8" spans="1:13" x14ac:dyDescent="0.2">
      <c r="A8" s="236" t="s">
        <v>137</v>
      </c>
      <c r="B8" s="237"/>
      <c r="C8" s="237"/>
      <c r="D8" s="238"/>
      <c r="E8" s="236" t="s">
        <v>138</v>
      </c>
      <c r="F8" s="237"/>
      <c r="G8" s="237"/>
      <c r="H8" s="237"/>
      <c r="I8" s="237"/>
      <c r="J8" s="237"/>
      <c r="K8" s="237"/>
      <c r="L8" s="237"/>
      <c r="M8" s="238"/>
    </row>
    <row r="9" spans="1:13" x14ac:dyDescent="0.2">
      <c r="A9" s="232" t="s">
        <v>139</v>
      </c>
      <c r="B9" s="233"/>
      <c r="C9" s="233"/>
      <c r="D9" s="234"/>
      <c r="E9" s="232" t="s">
        <v>159</v>
      </c>
      <c r="F9" s="233"/>
      <c r="G9" s="233"/>
      <c r="H9" s="233"/>
      <c r="I9" s="233"/>
      <c r="J9" s="233"/>
      <c r="K9" s="233"/>
      <c r="L9" s="233"/>
      <c r="M9" s="234"/>
    </row>
    <row r="10" spans="1:13" x14ac:dyDescent="0.2">
      <c r="A10" s="236" t="s">
        <v>141</v>
      </c>
      <c r="B10" s="237"/>
      <c r="C10" s="237"/>
      <c r="D10" s="238"/>
      <c r="E10" s="236" t="s">
        <v>142</v>
      </c>
      <c r="F10" s="237"/>
      <c r="G10" s="237"/>
      <c r="H10" s="237"/>
      <c r="I10" s="237"/>
      <c r="J10" s="237"/>
      <c r="K10" s="237"/>
      <c r="L10" s="237"/>
      <c r="M10" s="238"/>
    </row>
    <row r="11" spans="1:13" x14ac:dyDescent="0.2">
      <c r="A11" s="232" t="s">
        <v>143</v>
      </c>
      <c r="B11" s="233"/>
      <c r="C11" s="233"/>
      <c r="D11" s="234"/>
      <c r="E11" s="232" t="s">
        <v>160</v>
      </c>
      <c r="F11" s="233"/>
      <c r="G11" s="233"/>
      <c r="H11" s="233"/>
      <c r="I11" s="233"/>
      <c r="J11" s="233"/>
      <c r="K11" s="233"/>
      <c r="L11" s="233"/>
      <c r="M11" s="234"/>
    </row>
    <row r="12" spans="1:13" x14ac:dyDescent="0.2">
      <c r="A12" s="236" t="s">
        <v>145</v>
      </c>
      <c r="B12" s="237"/>
      <c r="C12" s="237"/>
      <c r="D12" s="238"/>
      <c r="E12" s="236" t="s">
        <v>161</v>
      </c>
      <c r="F12" s="237"/>
      <c r="G12" s="237"/>
      <c r="H12" s="237"/>
      <c r="I12" s="237"/>
      <c r="J12" s="237"/>
      <c r="K12" s="237"/>
      <c r="L12" s="237"/>
      <c r="M12" s="238"/>
    </row>
    <row r="15" spans="1:13" x14ac:dyDescent="0.2">
      <c r="A15" s="138" t="s">
        <v>967</v>
      </c>
      <c r="B15" t="s">
        <v>968</v>
      </c>
      <c r="G15" t="s">
        <v>1078</v>
      </c>
    </row>
    <row r="16" spans="1:13" x14ac:dyDescent="0.2">
      <c r="A16" s="138" t="s">
        <v>970</v>
      </c>
      <c r="B16" t="s">
        <v>972</v>
      </c>
      <c r="G16" t="s">
        <v>1094</v>
      </c>
    </row>
    <row r="17" spans="1:7" x14ac:dyDescent="0.2">
      <c r="A17" s="138" t="s">
        <v>45</v>
      </c>
      <c r="B17" t="s">
        <v>969</v>
      </c>
      <c r="G17" t="s">
        <v>1079</v>
      </c>
    </row>
    <row r="19" spans="1:7" ht="19.5" x14ac:dyDescent="0.25">
      <c r="A19" s="230" t="s">
        <v>965</v>
      </c>
      <c r="B19" s="231"/>
      <c r="C19" s="231"/>
    </row>
  </sheetData>
  <mergeCells count="24">
    <mergeCell ref="A4:D4"/>
    <mergeCell ref="E4:M4"/>
    <mergeCell ref="A1:M1"/>
    <mergeCell ref="A2:D2"/>
    <mergeCell ref="E2:M2"/>
    <mergeCell ref="A3:D3"/>
    <mergeCell ref="E3:M3"/>
    <mergeCell ref="A5:D5"/>
    <mergeCell ref="E5:M5"/>
    <mergeCell ref="A6:D6"/>
    <mergeCell ref="E6:M6"/>
    <mergeCell ref="A7:D7"/>
    <mergeCell ref="E7:M7"/>
    <mergeCell ref="A8:D8"/>
    <mergeCell ref="E8:M8"/>
    <mergeCell ref="A9:D9"/>
    <mergeCell ref="E9:M9"/>
    <mergeCell ref="A10:D10"/>
    <mergeCell ref="E10:M10"/>
    <mergeCell ref="A19:C19"/>
    <mergeCell ref="A11:D11"/>
    <mergeCell ref="E11:M11"/>
    <mergeCell ref="A12:D12"/>
    <mergeCell ref="E12:M12"/>
  </mergeCells>
  <hyperlinks>
    <hyperlink ref="A19" location="ENTE!A34" display="Torna indietro " xr:uid="{00000000-0004-0000-0800-000000000000}"/>
    <hyperlink ref="A15" r:id="rId1" xr:uid="{00000000-0004-0000-0800-000001000000}"/>
    <hyperlink ref="A16" r:id="rId2" xr:uid="{00000000-0004-0000-0800-000002000000}"/>
    <hyperlink ref="A17" r:id="rId3" xr:uid="{00000000-0004-0000-0800-000003000000}"/>
  </hyperlinks>
  <printOptions horizontalCentered="1" verticalCentered="1"/>
  <pageMargins left="0.70866141732283472" right="0.70866141732283472" top="0.74803149606299213" bottom="0.74803149606299213" header="0.31496062992125984" footer="0.31496062992125984"/>
  <pageSetup paperSize="9" fitToHeight="0" orientation="landscape" r:id="rId4"/>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C00000"/>
    <pageSetUpPr fitToPage="1"/>
  </sheetPr>
  <dimension ref="A1:M20"/>
  <sheetViews>
    <sheetView workbookViewId="0">
      <selection activeCell="A17" sqref="A17:C17"/>
    </sheetView>
  </sheetViews>
  <sheetFormatPr defaultRowHeight="12.75" x14ac:dyDescent="0.2"/>
  <cols>
    <col min="1" max="1" width="34.7109375" customWidth="1"/>
    <col min="2" max="2" width="30.140625" customWidth="1"/>
    <col min="3" max="5" width="8.85546875" hidden="1" customWidth="1"/>
  </cols>
  <sheetData>
    <row r="1" spans="1:13" x14ac:dyDescent="0.2">
      <c r="A1" s="232" t="s">
        <v>147</v>
      </c>
      <c r="B1" s="233"/>
      <c r="C1" s="233"/>
      <c r="D1" s="233"/>
      <c r="E1" s="233"/>
      <c r="F1" s="233"/>
      <c r="G1" s="233"/>
      <c r="H1" s="233"/>
      <c r="I1" s="233"/>
      <c r="J1" s="233"/>
      <c r="K1" s="233"/>
      <c r="L1" s="233"/>
      <c r="M1" s="234"/>
    </row>
    <row r="2" spans="1:13" x14ac:dyDescent="0.2">
      <c r="A2" s="236" t="s">
        <v>127</v>
      </c>
      <c r="B2" s="237"/>
      <c r="C2" s="237"/>
      <c r="D2" s="237"/>
      <c r="E2" s="238"/>
      <c r="F2" s="236" t="s">
        <v>148</v>
      </c>
      <c r="G2" s="237"/>
      <c r="H2" s="237"/>
      <c r="I2" s="237"/>
      <c r="J2" s="237"/>
      <c r="K2" s="237"/>
      <c r="L2" s="237"/>
      <c r="M2" s="238"/>
    </row>
    <row r="3" spans="1:13" x14ac:dyDescent="0.2">
      <c r="A3" s="232" t="s">
        <v>128</v>
      </c>
      <c r="B3" s="233"/>
      <c r="C3" s="233"/>
      <c r="D3" s="233"/>
      <c r="E3" s="234"/>
      <c r="F3" s="232" t="s">
        <v>149</v>
      </c>
      <c r="G3" s="233"/>
      <c r="H3" s="233"/>
      <c r="I3" s="233"/>
      <c r="J3" s="233"/>
      <c r="K3" s="233"/>
      <c r="L3" s="233"/>
      <c r="M3" s="234"/>
    </row>
    <row r="4" spans="1:13" x14ac:dyDescent="0.2">
      <c r="A4" s="236" t="s">
        <v>130</v>
      </c>
      <c r="B4" s="237"/>
      <c r="C4" s="237"/>
      <c r="D4" s="237"/>
      <c r="E4" s="238"/>
      <c r="F4" s="236" t="s">
        <v>150</v>
      </c>
      <c r="G4" s="237"/>
      <c r="H4" s="237"/>
      <c r="I4" s="237"/>
      <c r="J4" s="237"/>
      <c r="K4" s="237"/>
      <c r="L4" s="237"/>
      <c r="M4" s="238"/>
    </row>
    <row r="5" spans="1:13" x14ac:dyDescent="0.2">
      <c r="A5" s="232" t="s">
        <v>131</v>
      </c>
      <c r="B5" s="233"/>
      <c r="C5" s="233"/>
      <c r="D5" s="233"/>
      <c r="E5" s="234"/>
      <c r="F5" s="232" t="s">
        <v>132</v>
      </c>
      <c r="G5" s="233"/>
      <c r="H5" s="233"/>
      <c r="I5" s="233"/>
      <c r="J5" s="233"/>
      <c r="K5" s="233"/>
      <c r="L5" s="233"/>
      <c r="M5" s="234"/>
    </row>
    <row r="6" spans="1:13" x14ac:dyDescent="0.2">
      <c r="A6" s="236" t="s">
        <v>133</v>
      </c>
      <c r="B6" s="237"/>
      <c r="C6" s="237"/>
      <c r="D6" s="237"/>
      <c r="E6" s="238"/>
      <c r="F6" s="236" t="s">
        <v>134</v>
      </c>
      <c r="G6" s="237"/>
      <c r="H6" s="237"/>
      <c r="I6" s="237"/>
      <c r="J6" s="237"/>
      <c r="K6" s="237"/>
      <c r="L6" s="237"/>
      <c r="M6" s="238"/>
    </row>
    <row r="7" spans="1:13" x14ac:dyDescent="0.2">
      <c r="A7" s="232" t="s">
        <v>135</v>
      </c>
      <c r="B7" s="233"/>
      <c r="C7" s="233"/>
      <c r="D7" s="233"/>
      <c r="E7" s="234"/>
      <c r="F7" s="232" t="s">
        <v>151</v>
      </c>
      <c r="G7" s="233"/>
      <c r="H7" s="233"/>
      <c r="I7" s="233"/>
      <c r="J7" s="233"/>
      <c r="K7" s="233"/>
      <c r="L7" s="233"/>
      <c r="M7" s="234"/>
    </row>
    <row r="8" spans="1:13" x14ac:dyDescent="0.2">
      <c r="A8" s="236" t="s">
        <v>152</v>
      </c>
      <c r="B8" s="237"/>
      <c r="C8" s="237"/>
      <c r="D8" s="237"/>
      <c r="E8" s="238"/>
      <c r="F8" s="236" t="s">
        <v>153</v>
      </c>
      <c r="G8" s="237"/>
      <c r="H8" s="237"/>
      <c r="I8" s="237"/>
      <c r="J8" s="237"/>
      <c r="K8" s="237"/>
      <c r="L8" s="237"/>
      <c r="M8" s="238"/>
    </row>
    <row r="9" spans="1:13" x14ac:dyDescent="0.2">
      <c r="A9" s="232" t="s">
        <v>143</v>
      </c>
      <c r="B9" s="233"/>
      <c r="C9" s="233"/>
      <c r="D9" s="233"/>
      <c r="E9" s="234"/>
      <c r="F9" s="232" t="s">
        <v>144</v>
      </c>
      <c r="G9" s="233"/>
      <c r="H9" s="233"/>
      <c r="I9" s="233"/>
      <c r="J9" s="233"/>
      <c r="K9" s="233"/>
      <c r="L9" s="233"/>
      <c r="M9" s="234"/>
    </row>
    <row r="10" spans="1:13" x14ac:dyDescent="0.2">
      <c r="A10" s="236" t="s">
        <v>145</v>
      </c>
      <c r="B10" s="237"/>
      <c r="C10" s="237"/>
      <c r="D10" s="237"/>
      <c r="E10" s="238"/>
      <c r="F10" s="236" t="s">
        <v>146</v>
      </c>
      <c r="G10" s="237"/>
      <c r="H10" s="237"/>
      <c r="I10" s="237"/>
      <c r="J10" s="237"/>
      <c r="K10" s="237"/>
      <c r="L10" s="237"/>
      <c r="M10" s="238"/>
    </row>
    <row r="11" spans="1:13" x14ac:dyDescent="0.2">
      <c r="A11" s="232" t="s">
        <v>141</v>
      </c>
      <c r="B11" s="233"/>
      <c r="C11" s="233"/>
      <c r="D11" s="233"/>
      <c r="E11" s="234"/>
      <c r="F11" s="232" t="s">
        <v>154</v>
      </c>
      <c r="G11" s="233"/>
      <c r="H11" s="233"/>
      <c r="I11" s="233"/>
      <c r="J11" s="233"/>
      <c r="K11" s="233"/>
      <c r="L11" s="233"/>
      <c r="M11" s="234"/>
    </row>
    <row r="13" spans="1:13" x14ac:dyDescent="0.2">
      <c r="A13" s="138" t="s">
        <v>967</v>
      </c>
      <c r="B13" t="s">
        <v>1119</v>
      </c>
      <c r="H13" t="s">
        <v>1118</v>
      </c>
    </row>
    <row r="14" spans="1:13" x14ac:dyDescent="0.2">
      <c r="A14" s="138" t="s">
        <v>45</v>
      </c>
      <c r="B14" t="s">
        <v>1120</v>
      </c>
      <c r="H14" t="s">
        <v>1121</v>
      </c>
    </row>
    <row r="15" spans="1:13" x14ac:dyDescent="0.2">
      <c r="A15" s="138" t="s">
        <v>970</v>
      </c>
      <c r="B15" t="s">
        <v>973</v>
      </c>
      <c r="H15" t="s">
        <v>1093</v>
      </c>
    </row>
    <row r="17" spans="1:13" ht="19.5" x14ac:dyDescent="0.25">
      <c r="A17" s="230" t="s">
        <v>965</v>
      </c>
      <c r="B17" s="231"/>
      <c r="C17" s="231"/>
    </row>
    <row r="20" spans="1:13" ht="15" x14ac:dyDescent="0.25">
      <c r="A20" s="298"/>
      <c r="B20" s="299"/>
      <c r="C20" s="299"/>
      <c r="D20" s="299"/>
      <c r="E20" s="299"/>
      <c r="F20" s="299"/>
      <c r="G20" s="299"/>
      <c r="H20" s="299"/>
      <c r="I20" s="299"/>
      <c r="J20" s="299"/>
      <c r="K20" s="299"/>
      <c r="L20" s="299"/>
      <c r="M20" s="299"/>
    </row>
  </sheetData>
  <mergeCells count="22">
    <mergeCell ref="A4:E4"/>
    <mergeCell ref="F4:M4"/>
    <mergeCell ref="A1:M1"/>
    <mergeCell ref="A2:E2"/>
    <mergeCell ref="F2:M2"/>
    <mergeCell ref="A3:E3"/>
    <mergeCell ref="F3:M3"/>
    <mergeCell ref="A5:E5"/>
    <mergeCell ref="F5:M5"/>
    <mergeCell ref="A6:E6"/>
    <mergeCell ref="F6:M6"/>
    <mergeCell ref="A7:E7"/>
    <mergeCell ref="F7:M7"/>
    <mergeCell ref="A17:C17"/>
    <mergeCell ref="A11:E11"/>
    <mergeCell ref="F11:M11"/>
    <mergeCell ref="A8:E8"/>
    <mergeCell ref="F8:M8"/>
    <mergeCell ref="A9:E9"/>
    <mergeCell ref="F9:M9"/>
    <mergeCell ref="A10:E10"/>
    <mergeCell ref="F10:M10"/>
  </mergeCells>
  <hyperlinks>
    <hyperlink ref="A17" location="ENTE!A34" display="Torna indietro " xr:uid="{00000000-0004-0000-0900-000000000000}"/>
    <hyperlink ref="A13" r:id="rId1" xr:uid="{00000000-0004-0000-0900-000001000000}"/>
    <hyperlink ref="A14" r:id="rId2" xr:uid="{00000000-0004-0000-0900-000002000000}"/>
    <hyperlink ref="A15" r:id="rId3" xr:uid="{00000000-0004-0000-0900-000003000000}"/>
  </hyperlinks>
  <printOptions horizontalCentered="1" verticalCentered="1"/>
  <pageMargins left="0.70866141732283472" right="0.70866141732283472" top="0.74803149606299213" bottom="0.74803149606299213" header="0.31496062992125984" footer="0.31496062992125984"/>
  <pageSetup paperSize="9" scale="96" fitToHeight="0" orientation="landscape" r:id="rId4"/>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M22"/>
  <sheetViews>
    <sheetView workbookViewId="0">
      <selection activeCell="A22" sqref="A22:C22"/>
    </sheetView>
  </sheetViews>
  <sheetFormatPr defaultRowHeight="12.75" x14ac:dyDescent="0.2"/>
  <cols>
    <col min="1" max="1" width="20.42578125" bestFit="1" customWidth="1"/>
  </cols>
  <sheetData>
    <row r="1" spans="1:13" x14ac:dyDescent="0.2">
      <c r="A1" s="232" t="s">
        <v>190</v>
      </c>
      <c r="B1" s="233"/>
      <c r="C1" s="233"/>
      <c r="D1" s="233"/>
      <c r="E1" s="233"/>
      <c r="F1" s="233"/>
      <c r="G1" s="233"/>
      <c r="H1" s="233"/>
      <c r="I1" s="233"/>
      <c r="J1" s="233"/>
      <c r="K1" s="233"/>
      <c r="L1" s="233"/>
      <c r="M1" s="234"/>
    </row>
    <row r="2" spans="1:13" x14ac:dyDescent="0.2">
      <c r="A2" s="236" t="s">
        <v>191</v>
      </c>
      <c r="B2" s="237"/>
      <c r="C2" s="237"/>
      <c r="D2" s="237"/>
      <c r="E2" s="237"/>
      <c r="F2" s="237"/>
      <c r="G2" s="237"/>
      <c r="H2" s="237"/>
      <c r="I2" s="238"/>
      <c r="J2" s="236" t="s">
        <v>192</v>
      </c>
      <c r="K2" s="237"/>
      <c r="L2" s="237"/>
      <c r="M2" s="238"/>
    </row>
    <row r="3" spans="1:13" x14ac:dyDescent="0.2">
      <c r="A3" s="232" t="s">
        <v>193</v>
      </c>
      <c r="B3" s="233"/>
      <c r="C3" s="233"/>
      <c r="D3" s="233"/>
      <c r="E3" s="233"/>
      <c r="F3" s="233"/>
      <c r="G3" s="233"/>
      <c r="H3" s="233"/>
      <c r="I3" s="234"/>
      <c r="J3" s="232" t="s">
        <v>194</v>
      </c>
      <c r="K3" s="233"/>
      <c r="L3" s="233"/>
      <c r="M3" s="234"/>
    </row>
    <row r="4" spans="1:13" x14ac:dyDescent="0.2">
      <c r="A4" s="236" t="s">
        <v>195</v>
      </c>
      <c r="B4" s="237"/>
      <c r="C4" s="237"/>
      <c r="D4" s="237"/>
      <c r="E4" s="237"/>
      <c r="F4" s="237"/>
      <c r="G4" s="237"/>
      <c r="H4" s="237"/>
      <c r="I4" s="238"/>
      <c r="J4" s="236" t="s">
        <v>196</v>
      </c>
      <c r="K4" s="237"/>
      <c r="L4" s="237"/>
      <c r="M4" s="238"/>
    </row>
    <row r="5" spans="1:13" x14ac:dyDescent="0.2">
      <c r="A5" s="232" t="s">
        <v>197</v>
      </c>
      <c r="B5" s="233"/>
      <c r="C5" s="233"/>
      <c r="D5" s="233"/>
      <c r="E5" s="233"/>
      <c r="F5" s="233"/>
      <c r="G5" s="233"/>
      <c r="H5" s="233"/>
      <c r="I5" s="234"/>
      <c r="J5" s="232" t="s">
        <v>198</v>
      </c>
      <c r="K5" s="233"/>
      <c r="L5" s="233"/>
      <c r="M5" s="234"/>
    </row>
    <row r="6" spans="1:13" x14ac:dyDescent="0.2">
      <c r="A6" s="236" t="s">
        <v>199</v>
      </c>
      <c r="B6" s="237"/>
      <c r="C6" s="237"/>
      <c r="D6" s="237"/>
      <c r="E6" s="237"/>
      <c r="F6" s="237"/>
      <c r="G6" s="237"/>
      <c r="H6" s="237"/>
      <c r="I6" s="238"/>
      <c r="J6" s="236" t="s">
        <v>200</v>
      </c>
      <c r="K6" s="237"/>
      <c r="L6" s="237"/>
      <c r="M6" s="238"/>
    </row>
    <row r="7" spans="1:13" x14ac:dyDescent="0.2">
      <c r="A7" s="232" t="s">
        <v>201</v>
      </c>
      <c r="B7" s="233"/>
      <c r="C7" s="233"/>
      <c r="D7" s="233"/>
      <c r="E7" s="233"/>
      <c r="F7" s="233"/>
      <c r="G7" s="233"/>
      <c r="H7" s="233"/>
      <c r="I7" s="234"/>
      <c r="J7" s="232" t="s">
        <v>202</v>
      </c>
      <c r="K7" s="233"/>
      <c r="L7" s="233"/>
      <c r="M7" s="234"/>
    </row>
    <row r="8" spans="1:13" x14ac:dyDescent="0.2">
      <c r="A8" s="236" t="s">
        <v>203</v>
      </c>
      <c r="B8" s="237"/>
      <c r="C8" s="237"/>
      <c r="D8" s="237"/>
      <c r="E8" s="237"/>
      <c r="F8" s="237"/>
      <c r="G8" s="237"/>
      <c r="H8" s="237"/>
      <c r="I8" s="238"/>
      <c r="J8" s="236" t="s">
        <v>204</v>
      </c>
      <c r="K8" s="237"/>
      <c r="L8" s="237"/>
      <c r="M8" s="238"/>
    </row>
    <row r="9" spans="1:13" x14ac:dyDescent="0.2">
      <c r="A9" s="232" t="s">
        <v>205</v>
      </c>
      <c r="B9" s="233"/>
      <c r="C9" s="233"/>
      <c r="D9" s="233"/>
      <c r="E9" s="233"/>
      <c r="F9" s="233"/>
      <c r="G9" s="233"/>
      <c r="H9" s="233"/>
      <c r="I9" s="234"/>
      <c r="J9" s="232" t="s">
        <v>206</v>
      </c>
      <c r="K9" s="233"/>
      <c r="L9" s="233"/>
      <c r="M9" s="234"/>
    </row>
    <row r="10" spans="1:13" x14ac:dyDescent="0.2">
      <c r="A10" s="236" t="s">
        <v>207</v>
      </c>
      <c r="B10" s="237"/>
      <c r="C10" s="237"/>
      <c r="D10" s="237"/>
      <c r="E10" s="237"/>
      <c r="F10" s="237"/>
      <c r="G10" s="237"/>
      <c r="H10" s="237"/>
      <c r="I10" s="238"/>
      <c r="J10" s="236" t="s">
        <v>208</v>
      </c>
      <c r="K10" s="237"/>
      <c r="L10" s="237"/>
      <c r="M10" s="238"/>
    </row>
    <row r="11" spans="1:13" x14ac:dyDescent="0.2">
      <c r="A11" s="232" t="s">
        <v>209</v>
      </c>
      <c r="B11" s="233"/>
      <c r="C11" s="233"/>
      <c r="D11" s="233"/>
      <c r="E11" s="233"/>
      <c r="F11" s="233"/>
      <c r="G11" s="233"/>
      <c r="H11" s="233"/>
      <c r="I11" s="234"/>
      <c r="J11" s="232" t="s">
        <v>210</v>
      </c>
      <c r="K11" s="233"/>
      <c r="L11" s="233"/>
      <c r="M11" s="234"/>
    </row>
    <row r="12" spans="1:13" x14ac:dyDescent="0.2">
      <c r="A12" s="236" t="s">
        <v>170</v>
      </c>
      <c r="B12" s="237"/>
      <c r="C12" s="237"/>
      <c r="D12" s="237"/>
      <c r="E12" s="237"/>
      <c r="F12" s="237"/>
      <c r="G12" s="237"/>
      <c r="H12" s="237"/>
      <c r="I12" s="238"/>
      <c r="J12" s="236" t="s">
        <v>211</v>
      </c>
      <c r="K12" s="237"/>
      <c r="L12" s="237"/>
      <c r="M12" s="238"/>
    </row>
    <row r="13" spans="1:13" x14ac:dyDescent="0.2">
      <c r="A13" s="232" t="s">
        <v>212</v>
      </c>
      <c r="B13" s="233"/>
      <c r="C13" s="233"/>
      <c r="D13" s="233"/>
      <c r="E13" s="233"/>
      <c r="F13" s="233"/>
      <c r="G13" s="233"/>
      <c r="H13" s="233"/>
      <c r="I13" s="234"/>
      <c r="J13" s="232" t="s">
        <v>213</v>
      </c>
      <c r="K13" s="233"/>
      <c r="L13" s="233"/>
      <c r="M13" s="234"/>
    </row>
    <row r="14" spans="1:13" x14ac:dyDescent="0.2">
      <c r="A14" s="236" t="s">
        <v>214</v>
      </c>
      <c r="B14" s="237"/>
      <c r="C14" s="237"/>
      <c r="D14" s="237"/>
      <c r="E14" s="237"/>
      <c r="F14" s="237"/>
      <c r="G14" s="237"/>
      <c r="H14" s="237"/>
      <c r="I14" s="238"/>
      <c r="J14" s="236" t="s">
        <v>215</v>
      </c>
      <c r="K14" s="237"/>
      <c r="L14" s="237"/>
      <c r="M14" s="238"/>
    </row>
    <row r="15" spans="1:13" x14ac:dyDescent="0.2">
      <c r="A15" s="232" t="s">
        <v>216</v>
      </c>
      <c r="B15" s="233"/>
      <c r="C15" s="233"/>
      <c r="D15" s="233"/>
      <c r="E15" s="233"/>
      <c r="F15" s="233"/>
      <c r="G15" s="233"/>
      <c r="H15" s="233"/>
      <c r="I15" s="234"/>
      <c r="J15" s="232" t="s">
        <v>217</v>
      </c>
      <c r="K15" s="233"/>
      <c r="L15" s="233"/>
      <c r="M15" s="234"/>
    </row>
    <row r="17" spans="1:3" x14ac:dyDescent="0.2">
      <c r="A17" s="138" t="s">
        <v>967</v>
      </c>
      <c r="B17" t="s">
        <v>974</v>
      </c>
    </row>
    <row r="18" spans="1:3" x14ac:dyDescent="0.2">
      <c r="A18" s="138" t="s">
        <v>45</v>
      </c>
      <c r="B18" t="s">
        <v>974</v>
      </c>
    </row>
    <row r="19" spans="1:3" x14ac:dyDescent="0.2">
      <c r="A19" s="138" t="s">
        <v>970</v>
      </c>
      <c r="B19" t="s">
        <v>974</v>
      </c>
    </row>
    <row r="22" spans="1:3" ht="19.5" x14ac:dyDescent="0.25">
      <c r="A22" s="230" t="s">
        <v>965</v>
      </c>
      <c r="B22" s="231"/>
      <c r="C22" s="231"/>
    </row>
  </sheetData>
  <mergeCells count="30">
    <mergeCell ref="A4:I4"/>
    <mergeCell ref="J4:M4"/>
    <mergeCell ref="A1:M1"/>
    <mergeCell ref="A2:I2"/>
    <mergeCell ref="J2:M2"/>
    <mergeCell ref="A3:I3"/>
    <mergeCell ref="J3:M3"/>
    <mergeCell ref="A5:I5"/>
    <mergeCell ref="J5:M5"/>
    <mergeCell ref="A6:I6"/>
    <mergeCell ref="J6:M6"/>
    <mergeCell ref="A7:I7"/>
    <mergeCell ref="J7:M7"/>
    <mergeCell ref="A8:I8"/>
    <mergeCell ref="J8:M8"/>
    <mergeCell ref="A9:I9"/>
    <mergeCell ref="J9:M9"/>
    <mergeCell ref="A10:I10"/>
    <mergeCell ref="J10:M10"/>
    <mergeCell ref="A11:I11"/>
    <mergeCell ref="J11:M11"/>
    <mergeCell ref="A12:I12"/>
    <mergeCell ref="J12:M12"/>
    <mergeCell ref="A13:I13"/>
    <mergeCell ref="J13:M13"/>
    <mergeCell ref="A22:C22"/>
    <mergeCell ref="A14:I14"/>
    <mergeCell ref="J14:M14"/>
    <mergeCell ref="A15:I15"/>
    <mergeCell ref="J15:M15"/>
  </mergeCells>
  <hyperlinks>
    <hyperlink ref="A22" location="ENTE!A34" display="Torna indietro " xr:uid="{00000000-0004-0000-0A00-000000000000}"/>
    <hyperlink ref="A17" r:id="rId1" xr:uid="{00000000-0004-0000-0A00-000001000000}"/>
    <hyperlink ref="A18" r:id="rId2" xr:uid="{00000000-0004-0000-0A00-000002000000}"/>
    <hyperlink ref="A19" r:id="rId3" xr:uid="{00000000-0004-0000-0A00-000003000000}"/>
  </hyperlinks>
  <printOptions horizontalCentered="1" verticalCentered="1"/>
  <pageMargins left="0.70866141732283472" right="0.70866141732283472" top="0.74803149606299213" bottom="0.74803149606299213" header="0.31496062992125984" footer="0.31496062992125984"/>
  <pageSetup paperSize="9" fitToHeight="0" orientation="landscape" r:id="rId4"/>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C00000"/>
    <pageSetUpPr fitToPage="1"/>
  </sheetPr>
  <dimension ref="A1:M18"/>
  <sheetViews>
    <sheetView zoomScale="130" zoomScaleNormal="130" workbookViewId="0">
      <selection activeCell="A18" sqref="A18:C18"/>
    </sheetView>
  </sheetViews>
  <sheetFormatPr defaultRowHeight="12.75" x14ac:dyDescent="0.2"/>
  <cols>
    <col min="1" max="1" width="21.5703125" bestFit="1" customWidth="1"/>
  </cols>
  <sheetData>
    <row r="1" spans="1:13" x14ac:dyDescent="0.2">
      <c r="A1" s="232" t="s">
        <v>162</v>
      </c>
      <c r="B1" s="233"/>
      <c r="C1" s="233"/>
      <c r="D1" s="233"/>
      <c r="E1" s="233"/>
      <c r="F1" s="233"/>
      <c r="G1" s="233"/>
      <c r="H1" s="233"/>
      <c r="I1" s="233"/>
      <c r="J1" s="233"/>
      <c r="K1" s="233"/>
      <c r="L1" s="233"/>
      <c r="M1" s="234"/>
    </row>
    <row r="2" spans="1:13" x14ac:dyDescent="0.2">
      <c r="A2" s="243" t="s">
        <v>127</v>
      </c>
      <c r="B2" s="244"/>
      <c r="C2" s="245"/>
      <c r="D2" s="236" t="s">
        <v>163</v>
      </c>
      <c r="E2" s="237"/>
      <c r="F2" s="237"/>
      <c r="G2" s="237"/>
      <c r="H2" s="237"/>
      <c r="I2" s="237"/>
      <c r="J2" s="237"/>
      <c r="K2" s="237"/>
      <c r="L2" s="237"/>
      <c r="M2" s="238"/>
    </row>
    <row r="3" spans="1:13" x14ac:dyDescent="0.2">
      <c r="A3" s="232" t="s">
        <v>128</v>
      </c>
      <c r="B3" s="233"/>
      <c r="C3" s="234"/>
      <c r="D3" s="240" t="s">
        <v>164</v>
      </c>
      <c r="E3" s="241"/>
      <c r="F3" s="241"/>
      <c r="G3" s="241"/>
      <c r="H3" s="241"/>
      <c r="I3" s="241"/>
      <c r="J3" s="241"/>
      <c r="K3" s="241"/>
      <c r="L3" s="241"/>
      <c r="M3" s="242"/>
    </row>
    <row r="4" spans="1:13" x14ac:dyDescent="0.2">
      <c r="A4" s="236" t="s">
        <v>130</v>
      </c>
      <c r="B4" s="237"/>
      <c r="C4" s="238"/>
      <c r="D4" s="236" t="s">
        <v>165</v>
      </c>
      <c r="E4" s="237"/>
      <c r="F4" s="237"/>
      <c r="G4" s="237"/>
      <c r="H4" s="237"/>
      <c r="I4" s="237"/>
      <c r="J4" s="237"/>
      <c r="K4" s="237"/>
      <c r="L4" s="237"/>
      <c r="M4" s="238"/>
    </row>
    <row r="5" spans="1:13" x14ac:dyDescent="0.2">
      <c r="A5" s="232" t="s">
        <v>131</v>
      </c>
      <c r="B5" s="233"/>
      <c r="C5" s="234"/>
      <c r="D5" s="232" t="s">
        <v>132</v>
      </c>
      <c r="E5" s="233"/>
      <c r="F5" s="233"/>
      <c r="G5" s="233"/>
      <c r="H5" s="233"/>
      <c r="I5" s="233"/>
      <c r="J5" s="233"/>
      <c r="K5" s="233"/>
      <c r="L5" s="233"/>
      <c r="M5" s="234"/>
    </row>
    <row r="6" spans="1:13" x14ac:dyDescent="0.2">
      <c r="A6" s="236" t="s">
        <v>133</v>
      </c>
      <c r="B6" s="237"/>
      <c r="C6" s="238"/>
      <c r="D6" s="236" t="s">
        <v>166</v>
      </c>
      <c r="E6" s="237"/>
      <c r="F6" s="237"/>
      <c r="G6" s="237"/>
      <c r="H6" s="237"/>
      <c r="I6" s="237"/>
      <c r="J6" s="237"/>
      <c r="K6" s="237"/>
      <c r="L6" s="237"/>
      <c r="M6" s="238"/>
    </row>
    <row r="7" spans="1:13" x14ac:dyDescent="0.2">
      <c r="A7" s="232" t="s">
        <v>135</v>
      </c>
      <c r="B7" s="233"/>
      <c r="C7" s="234"/>
      <c r="D7" s="232" t="s">
        <v>167</v>
      </c>
      <c r="E7" s="233"/>
      <c r="F7" s="233"/>
      <c r="G7" s="233"/>
      <c r="H7" s="233"/>
      <c r="I7" s="233"/>
      <c r="J7" s="233"/>
      <c r="K7" s="233"/>
      <c r="L7" s="233"/>
      <c r="M7" s="234"/>
    </row>
    <row r="8" spans="1:13" x14ac:dyDescent="0.2">
      <c r="A8" s="236" t="s">
        <v>137</v>
      </c>
      <c r="B8" s="237"/>
      <c r="C8" s="238"/>
      <c r="D8" s="236" t="s">
        <v>168</v>
      </c>
      <c r="E8" s="237"/>
      <c r="F8" s="237"/>
      <c r="G8" s="237"/>
      <c r="H8" s="237"/>
      <c r="I8" s="237"/>
      <c r="J8" s="237"/>
      <c r="K8" s="237"/>
      <c r="L8" s="237"/>
      <c r="M8" s="238"/>
    </row>
    <row r="9" spans="1:13" x14ac:dyDescent="0.2">
      <c r="A9" s="232" t="s">
        <v>139</v>
      </c>
      <c r="B9" s="233"/>
      <c r="C9" s="234"/>
      <c r="D9" s="232" t="s">
        <v>169</v>
      </c>
      <c r="E9" s="233"/>
      <c r="F9" s="233"/>
      <c r="G9" s="233"/>
      <c r="H9" s="233"/>
      <c r="I9" s="233"/>
      <c r="J9" s="233"/>
      <c r="K9" s="233"/>
      <c r="L9" s="233"/>
      <c r="M9" s="234"/>
    </row>
    <row r="10" spans="1:13" x14ac:dyDescent="0.2">
      <c r="A10" s="236" t="s">
        <v>170</v>
      </c>
      <c r="B10" s="237"/>
      <c r="C10" s="238"/>
      <c r="D10" s="236" t="s">
        <v>171</v>
      </c>
      <c r="E10" s="237"/>
      <c r="F10" s="237"/>
      <c r="G10" s="237"/>
      <c r="H10" s="237"/>
      <c r="I10" s="237"/>
      <c r="J10" s="237"/>
      <c r="K10" s="237"/>
      <c r="L10" s="237"/>
      <c r="M10" s="238"/>
    </row>
    <row r="11" spans="1:13" x14ac:dyDescent="0.2">
      <c r="A11" s="232" t="s">
        <v>141</v>
      </c>
      <c r="B11" s="233"/>
      <c r="C11" s="234"/>
      <c r="D11" s="232" t="s">
        <v>172</v>
      </c>
      <c r="E11" s="233"/>
      <c r="F11" s="233"/>
      <c r="G11" s="233"/>
      <c r="H11" s="233"/>
      <c r="I11" s="233"/>
      <c r="J11" s="233"/>
      <c r="K11" s="233"/>
      <c r="L11" s="233"/>
      <c r="M11" s="234"/>
    </row>
    <row r="12" spans="1:13" x14ac:dyDescent="0.2">
      <c r="A12" s="236" t="s">
        <v>145</v>
      </c>
      <c r="B12" s="237"/>
      <c r="C12" s="238"/>
      <c r="D12" s="236" t="s">
        <v>146</v>
      </c>
      <c r="E12" s="237"/>
      <c r="F12" s="237"/>
      <c r="G12" s="237"/>
      <c r="H12" s="237"/>
      <c r="I12" s="237"/>
      <c r="J12" s="237"/>
      <c r="K12" s="237"/>
      <c r="L12" s="237"/>
      <c r="M12" s="238"/>
    </row>
    <row r="15" spans="1:13" x14ac:dyDescent="0.2">
      <c r="A15" s="138" t="s">
        <v>967</v>
      </c>
      <c r="B15" t="s">
        <v>1030</v>
      </c>
      <c r="F15" t="s">
        <v>1088</v>
      </c>
    </row>
    <row r="16" spans="1:13" x14ac:dyDescent="0.2">
      <c r="A16" s="138" t="s">
        <v>45</v>
      </c>
      <c r="B16" t="s">
        <v>1031</v>
      </c>
      <c r="F16" t="s">
        <v>1095</v>
      </c>
    </row>
    <row r="17" spans="1:6" x14ac:dyDescent="0.2">
      <c r="A17" s="138" t="s">
        <v>970</v>
      </c>
      <c r="B17" t="s">
        <v>1032</v>
      </c>
      <c r="F17" t="s">
        <v>1088</v>
      </c>
    </row>
    <row r="18" spans="1:6" ht="19.5" x14ac:dyDescent="0.25">
      <c r="A18" s="230" t="s">
        <v>965</v>
      </c>
      <c r="B18" s="231"/>
      <c r="C18" s="231"/>
    </row>
  </sheetData>
  <mergeCells count="24">
    <mergeCell ref="A4:C4"/>
    <mergeCell ref="D4:M4"/>
    <mergeCell ref="A1:M1"/>
    <mergeCell ref="A2:C2"/>
    <mergeCell ref="D2:M2"/>
    <mergeCell ref="A3:C3"/>
    <mergeCell ref="D3:M3"/>
    <mergeCell ref="A5:C5"/>
    <mergeCell ref="D5:M5"/>
    <mergeCell ref="A6:C6"/>
    <mergeCell ref="D6:M6"/>
    <mergeCell ref="A7:C7"/>
    <mergeCell ref="D7:M7"/>
    <mergeCell ref="A8:C8"/>
    <mergeCell ref="D8:M8"/>
    <mergeCell ref="A9:C9"/>
    <mergeCell ref="D9:M9"/>
    <mergeCell ref="A10:C10"/>
    <mergeCell ref="D10:M10"/>
    <mergeCell ref="A18:C18"/>
    <mergeCell ref="A11:C11"/>
    <mergeCell ref="D11:M11"/>
    <mergeCell ref="A12:C12"/>
    <mergeCell ref="D12:M12"/>
  </mergeCells>
  <hyperlinks>
    <hyperlink ref="A18" location="ENTE!A34" display="Torna indietro " xr:uid="{00000000-0004-0000-0B00-000000000000}"/>
    <hyperlink ref="A15" r:id="rId1" xr:uid="{00000000-0004-0000-0B00-000001000000}"/>
    <hyperlink ref="A17" r:id="rId2" xr:uid="{00000000-0004-0000-0B00-000002000000}"/>
    <hyperlink ref="A16" r:id="rId3" xr:uid="{00000000-0004-0000-0B00-000003000000}"/>
  </hyperlinks>
  <printOptions horizontalCentered="1" verticalCentered="1"/>
  <pageMargins left="0.70866141732283472" right="0.70866141732283472" top="0.74803149606299213" bottom="0.74803149606299213" header="0.31496062992125984" footer="0.31496062992125984"/>
  <pageSetup paperSize="9" fitToHeight="0" orientation="landscape" r:id="rId4"/>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7" tint="0.39997558519241921"/>
    <pageSetUpPr fitToPage="1"/>
  </sheetPr>
  <dimension ref="A1:M19"/>
  <sheetViews>
    <sheetView workbookViewId="0">
      <selection activeCell="A19" sqref="A19:C19"/>
    </sheetView>
  </sheetViews>
  <sheetFormatPr defaultRowHeight="12.75" x14ac:dyDescent="0.2"/>
  <cols>
    <col min="1" max="1" width="20.42578125" bestFit="1" customWidth="1"/>
  </cols>
  <sheetData>
    <row r="1" spans="1:13" x14ac:dyDescent="0.2">
      <c r="A1" s="246" t="s">
        <v>1076</v>
      </c>
      <c r="B1" s="247"/>
      <c r="C1" s="247"/>
      <c r="D1" s="247"/>
      <c r="E1" s="247"/>
      <c r="F1" s="247"/>
      <c r="G1" s="247"/>
      <c r="H1" s="247"/>
      <c r="I1" s="247"/>
      <c r="J1" s="247"/>
      <c r="K1" s="247"/>
      <c r="L1" s="247"/>
      <c r="M1" s="248"/>
    </row>
    <row r="2" spans="1:13" x14ac:dyDescent="0.2">
      <c r="A2" s="236" t="s">
        <v>351</v>
      </c>
      <c r="B2" s="237"/>
      <c r="C2" s="237"/>
      <c r="D2" s="237"/>
      <c r="E2" s="237"/>
      <c r="F2" s="238"/>
      <c r="G2" s="236" t="s">
        <v>352</v>
      </c>
      <c r="H2" s="237"/>
      <c r="I2" s="237"/>
      <c r="J2" s="237"/>
      <c r="K2" s="237"/>
      <c r="L2" s="237"/>
      <c r="M2" s="238"/>
    </row>
    <row r="3" spans="1:13" x14ac:dyDescent="0.2">
      <c r="A3" s="232" t="s">
        <v>353</v>
      </c>
      <c r="B3" s="233"/>
      <c r="C3" s="233"/>
      <c r="D3" s="233"/>
      <c r="E3" s="233"/>
      <c r="F3" s="234"/>
      <c r="G3" s="232" t="s">
        <v>354</v>
      </c>
      <c r="H3" s="233"/>
      <c r="I3" s="233"/>
      <c r="J3" s="233"/>
      <c r="K3" s="233"/>
      <c r="L3" s="233"/>
      <c r="M3" s="234"/>
    </row>
    <row r="4" spans="1:13" x14ac:dyDescent="0.2">
      <c r="A4" s="243" t="s">
        <v>355</v>
      </c>
      <c r="B4" s="244"/>
      <c r="C4" s="244"/>
      <c r="D4" s="244"/>
      <c r="E4" s="244"/>
      <c r="F4" s="245"/>
      <c r="G4" s="236" t="s">
        <v>356</v>
      </c>
      <c r="H4" s="237"/>
      <c r="I4" s="237"/>
      <c r="J4" s="237"/>
      <c r="K4" s="237"/>
      <c r="L4" s="237"/>
      <c r="M4" s="238"/>
    </row>
    <row r="5" spans="1:13" x14ac:dyDescent="0.2">
      <c r="A5" s="232" t="s">
        <v>357</v>
      </c>
      <c r="B5" s="233"/>
      <c r="C5" s="233"/>
      <c r="D5" s="233"/>
      <c r="E5" s="233"/>
      <c r="F5" s="234"/>
      <c r="G5" s="232" t="s">
        <v>358</v>
      </c>
      <c r="H5" s="233"/>
      <c r="I5" s="233"/>
      <c r="J5" s="233"/>
      <c r="K5" s="233"/>
      <c r="L5" s="233"/>
      <c r="M5" s="234"/>
    </row>
    <row r="6" spans="1:13" x14ac:dyDescent="0.2">
      <c r="A6" s="243" t="s">
        <v>359</v>
      </c>
      <c r="B6" s="244"/>
      <c r="C6" s="244"/>
      <c r="D6" s="244"/>
      <c r="E6" s="244"/>
      <c r="F6" s="245"/>
      <c r="G6" s="236" t="s">
        <v>360</v>
      </c>
      <c r="H6" s="237"/>
      <c r="I6" s="237"/>
      <c r="J6" s="237"/>
      <c r="K6" s="237"/>
      <c r="L6" s="237"/>
      <c r="M6" s="238"/>
    </row>
    <row r="7" spans="1:13" x14ac:dyDescent="0.2">
      <c r="A7" s="249" t="s">
        <v>361</v>
      </c>
      <c r="B7" s="250"/>
      <c r="C7" s="250"/>
      <c r="D7" s="250"/>
      <c r="E7" s="250"/>
      <c r="F7" s="251"/>
      <c r="G7" s="232" t="s">
        <v>362</v>
      </c>
      <c r="H7" s="233"/>
      <c r="I7" s="233"/>
      <c r="J7" s="233"/>
      <c r="K7" s="233"/>
      <c r="L7" s="233"/>
      <c r="M7" s="234"/>
    </row>
    <row r="8" spans="1:13" x14ac:dyDescent="0.2">
      <c r="A8" s="232"/>
      <c r="B8" s="233"/>
      <c r="C8" s="233"/>
      <c r="D8" s="233"/>
      <c r="E8" s="233"/>
      <c r="F8" s="234"/>
      <c r="G8" s="232" t="s">
        <v>363</v>
      </c>
      <c r="H8" s="233"/>
      <c r="I8" s="233"/>
      <c r="J8" s="233"/>
      <c r="K8" s="233"/>
      <c r="L8" s="233"/>
      <c r="M8" s="234"/>
    </row>
    <row r="9" spans="1:13" x14ac:dyDescent="0.2">
      <c r="A9" s="236" t="s">
        <v>364</v>
      </c>
      <c r="B9" s="237"/>
      <c r="C9" s="237"/>
      <c r="D9" s="237"/>
      <c r="E9" s="237"/>
      <c r="F9" s="238"/>
      <c r="G9" s="236" t="s">
        <v>365</v>
      </c>
      <c r="H9" s="237"/>
      <c r="I9" s="237"/>
      <c r="J9" s="237"/>
      <c r="K9" s="237"/>
      <c r="L9" s="237"/>
      <c r="M9" s="238"/>
    </row>
    <row r="10" spans="1:13" x14ac:dyDescent="0.2">
      <c r="A10" s="232" t="s">
        <v>366</v>
      </c>
      <c r="B10" s="233"/>
      <c r="C10" s="233"/>
      <c r="D10" s="233"/>
      <c r="E10" s="233"/>
      <c r="F10" s="234"/>
      <c r="G10" s="232" t="s">
        <v>367</v>
      </c>
      <c r="H10" s="233"/>
      <c r="I10" s="233"/>
      <c r="J10" s="233"/>
      <c r="K10" s="233"/>
      <c r="L10" s="233"/>
      <c r="M10" s="234"/>
    </row>
    <row r="11" spans="1:13" x14ac:dyDescent="0.2">
      <c r="A11" s="236" t="s">
        <v>368</v>
      </c>
      <c r="B11" s="237"/>
      <c r="C11" s="237"/>
      <c r="D11" s="237"/>
      <c r="E11" s="237"/>
      <c r="F11" s="238"/>
      <c r="G11" s="236" t="s">
        <v>369</v>
      </c>
      <c r="H11" s="237"/>
      <c r="I11" s="237"/>
      <c r="J11" s="237"/>
      <c r="K11" s="237"/>
      <c r="L11" s="237"/>
      <c r="M11" s="238"/>
    </row>
    <row r="12" spans="1:13" x14ac:dyDescent="0.2">
      <c r="A12" s="249" t="s">
        <v>370</v>
      </c>
      <c r="B12" s="250"/>
      <c r="C12" s="250"/>
      <c r="D12" s="250"/>
      <c r="E12" s="250"/>
      <c r="F12" s="251"/>
      <c r="G12" s="232" t="s">
        <v>371</v>
      </c>
      <c r="H12" s="233"/>
      <c r="I12" s="233"/>
      <c r="J12" s="233"/>
      <c r="K12" s="233"/>
      <c r="L12" s="233"/>
      <c r="M12" s="234"/>
    </row>
    <row r="14" spans="1:13" x14ac:dyDescent="0.2">
      <c r="A14" s="138" t="s">
        <v>967</v>
      </c>
      <c r="B14" t="s">
        <v>975</v>
      </c>
    </row>
    <row r="15" spans="1:13" x14ac:dyDescent="0.2">
      <c r="A15" s="138" t="s">
        <v>45</v>
      </c>
      <c r="B15" t="s">
        <v>975</v>
      </c>
    </row>
    <row r="16" spans="1:13" x14ac:dyDescent="0.2">
      <c r="A16" s="138" t="s">
        <v>970</v>
      </c>
      <c r="B16" t="s">
        <v>975</v>
      </c>
    </row>
    <row r="19" spans="1:3" ht="19.5" x14ac:dyDescent="0.25">
      <c r="A19" s="230" t="s">
        <v>965</v>
      </c>
      <c r="B19" s="231"/>
      <c r="C19" s="231"/>
    </row>
  </sheetData>
  <mergeCells count="24">
    <mergeCell ref="A12:F12"/>
    <mergeCell ref="G12:M12"/>
    <mergeCell ref="A8:F8"/>
    <mergeCell ref="G8:M8"/>
    <mergeCell ref="A9:F9"/>
    <mergeCell ref="G9:M9"/>
    <mergeCell ref="A10:F10"/>
    <mergeCell ref="G10:M10"/>
    <mergeCell ref="A19:C19"/>
    <mergeCell ref="A4:F4"/>
    <mergeCell ref="G4:M4"/>
    <mergeCell ref="A1:M1"/>
    <mergeCell ref="A2:F2"/>
    <mergeCell ref="G2:M2"/>
    <mergeCell ref="A3:F3"/>
    <mergeCell ref="G3:M3"/>
    <mergeCell ref="A5:F5"/>
    <mergeCell ref="G5:M5"/>
    <mergeCell ref="A6:F6"/>
    <mergeCell ref="G6:M6"/>
    <mergeCell ref="A7:F7"/>
    <mergeCell ref="G7:M7"/>
    <mergeCell ref="A11:F11"/>
    <mergeCell ref="G11:M11"/>
  </mergeCells>
  <hyperlinks>
    <hyperlink ref="A19" location="ENTE!A34" display="Torna indietro " xr:uid="{00000000-0004-0000-0C00-000000000000}"/>
    <hyperlink ref="A14" r:id="rId1" xr:uid="{00000000-0004-0000-0C00-000001000000}"/>
    <hyperlink ref="A15" r:id="rId2" xr:uid="{00000000-0004-0000-0C00-000002000000}"/>
    <hyperlink ref="A16" r:id="rId3" xr:uid="{00000000-0004-0000-0C00-000003000000}"/>
  </hyperlinks>
  <printOptions horizontalCentered="1" verticalCentered="1"/>
  <pageMargins left="0.70866141732283472" right="0.70866141732283472" top="0.74803149606299213" bottom="0.74803149606299213" header="0.31496062992125984" footer="0.31496062992125984"/>
  <pageSetup paperSize="9" fitToHeight="0" orientation="landscape" r:id="rId4"/>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7" tint="0.39997558519241921"/>
    <pageSetUpPr fitToPage="1"/>
  </sheetPr>
  <dimension ref="A1:L17"/>
  <sheetViews>
    <sheetView workbookViewId="0">
      <selection activeCell="A17" sqref="A17:C17"/>
    </sheetView>
  </sheetViews>
  <sheetFormatPr defaultRowHeight="12.75" x14ac:dyDescent="0.2"/>
  <cols>
    <col min="1" max="1" width="20.42578125" bestFit="1" customWidth="1"/>
  </cols>
  <sheetData>
    <row r="1" spans="1:12" x14ac:dyDescent="0.2">
      <c r="A1" s="239" t="s">
        <v>1073</v>
      </c>
      <c r="B1" s="233"/>
      <c r="C1" s="233"/>
      <c r="D1" s="233"/>
      <c r="E1" s="233"/>
      <c r="F1" s="233"/>
      <c r="G1" s="233"/>
      <c r="H1" s="233"/>
      <c r="I1" s="233"/>
      <c r="J1" s="233"/>
      <c r="K1" s="233"/>
      <c r="L1" s="234"/>
    </row>
    <row r="2" spans="1:12" x14ac:dyDescent="0.2">
      <c r="A2" s="236" t="s">
        <v>372</v>
      </c>
      <c r="B2" s="237"/>
      <c r="C2" s="237"/>
      <c r="D2" s="238"/>
      <c r="E2" s="236" t="s">
        <v>373</v>
      </c>
      <c r="F2" s="237"/>
      <c r="G2" s="237"/>
      <c r="H2" s="237"/>
      <c r="I2" s="237"/>
      <c r="J2" s="237"/>
      <c r="K2" s="237"/>
      <c r="L2" s="238"/>
    </row>
    <row r="3" spans="1:12" x14ac:dyDescent="0.2">
      <c r="A3" s="232" t="s">
        <v>247</v>
      </c>
      <c r="B3" s="233"/>
      <c r="C3" s="233"/>
      <c r="D3" s="234"/>
      <c r="E3" s="232" t="s">
        <v>374</v>
      </c>
      <c r="F3" s="233"/>
      <c r="G3" s="233"/>
      <c r="H3" s="233"/>
      <c r="I3" s="233"/>
      <c r="J3" s="233"/>
      <c r="K3" s="233"/>
      <c r="L3" s="234"/>
    </row>
    <row r="4" spans="1:12" x14ac:dyDescent="0.2">
      <c r="A4" s="236" t="s">
        <v>375</v>
      </c>
      <c r="B4" s="237"/>
      <c r="C4" s="237"/>
      <c r="D4" s="238"/>
      <c r="E4" s="243" t="s">
        <v>376</v>
      </c>
      <c r="F4" s="244"/>
      <c r="G4" s="244"/>
      <c r="H4" s="244"/>
      <c r="I4" s="244"/>
      <c r="J4" s="244"/>
      <c r="K4" s="244"/>
      <c r="L4" s="245"/>
    </row>
    <row r="5" spans="1:12" x14ac:dyDescent="0.2">
      <c r="A5" s="249" t="s">
        <v>271</v>
      </c>
      <c r="B5" s="250"/>
      <c r="C5" s="250"/>
      <c r="D5" s="251"/>
      <c r="E5" s="232" t="s">
        <v>377</v>
      </c>
      <c r="F5" s="233"/>
      <c r="G5" s="233"/>
      <c r="H5" s="233"/>
      <c r="I5" s="233"/>
      <c r="J5" s="233"/>
      <c r="K5" s="233"/>
      <c r="L5" s="234"/>
    </row>
    <row r="6" spans="1:12" x14ac:dyDescent="0.2">
      <c r="A6" s="236" t="s">
        <v>378</v>
      </c>
      <c r="B6" s="237"/>
      <c r="C6" s="237"/>
      <c r="D6" s="238"/>
      <c r="E6" s="243" t="s">
        <v>379</v>
      </c>
      <c r="F6" s="244"/>
      <c r="G6" s="244"/>
      <c r="H6" s="244"/>
      <c r="I6" s="244"/>
      <c r="J6" s="244"/>
      <c r="K6" s="244"/>
      <c r="L6" s="245"/>
    </row>
    <row r="7" spans="1:12" x14ac:dyDescent="0.2">
      <c r="A7" s="232" t="s">
        <v>380</v>
      </c>
      <c r="B7" s="233"/>
      <c r="C7" s="233"/>
      <c r="D7" s="234"/>
      <c r="E7" s="232" t="s">
        <v>381</v>
      </c>
      <c r="F7" s="233"/>
      <c r="G7" s="233"/>
      <c r="H7" s="233"/>
      <c r="I7" s="233"/>
      <c r="J7" s="233"/>
      <c r="K7" s="233"/>
      <c r="L7" s="234"/>
    </row>
    <row r="8" spans="1:12" x14ac:dyDescent="0.2">
      <c r="A8" s="236" t="s">
        <v>382</v>
      </c>
      <c r="B8" s="237"/>
      <c r="C8" s="237"/>
      <c r="D8" s="238"/>
      <c r="E8" s="236" t="s">
        <v>383</v>
      </c>
      <c r="F8" s="237"/>
      <c r="G8" s="237"/>
      <c r="H8" s="237"/>
      <c r="I8" s="237"/>
      <c r="J8" s="237"/>
      <c r="K8" s="237"/>
      <c r="L8" s="238"/>
    </row>
    <row r="9" spans="1:12" x14ac:dyDescent="0.2">
      <c r="A9" s="232" t="s">
        <v>384</v>
      </c>
      <c r="B9" s="233"/>
      <c r="C9" s="233"/>
      <c r="D9" s="234"/>
      <c r="E9" s="249" t="s">
        <v>385</v>
      </c>
      <c r="F9" s="250"/>
      <c r="G9" s="250"/>
      <c r="H9" s="250"/>
      <c r="I9" s="250"/>
      <c r="J9" s="250"/>
      <c r="K9" s="250"/>
      <c r="L9" s="251"/>
    </row>
    <row r="12" spans="1:12" x14ac:dyDescent="0.2">
      <c r="A12" s="138" t="s">
        <v>967</v>
      </c>
      <c r="B12" t="s">
        <v>976</v>
      </c>
    </row>
    <row r="13" spans="1:12" x14ac:dyDescent="0.2">
      <c r="A13" s="138" t="s">
        <v>45</v>
      </c>
      <c r="B13" t="s">
        <v>976</v>
      </c>
    </row>
    <row r="14" spans="1:12" x14ac:dyDescent="0.2">
      <c r="A14" s="138" t="s">
        <v>970</v>
      </c>
      <c r="B14" t="s">
        <v>976</v>
      </c>
    </row>
    <row r="17" spans="1:3" ht="19.5" x14ac:dyDescent="0.25">
      <c r="A17" s="230" t="s">
        <v>965</v>
      </c>
      <c r="B17" s="231"/>
      <c r="C17" s="231"/>
    </row>
  </sheetData>
  <mergeCells count="18">
    <mergeCell ref="A7:D7"/>
    <mergeCell ref="E7:L7"/>
    <mergeCell ref="A17:C17"/>
    <mergeCell ref="A4:D4"/>
    <mergeCell ref="E4:L4"/>
    <mergeCell ref="A8:D8"/>
    <mergeCell ref="E8:L8"/>
    <mergeCell ref="A9:D9"/>
    <mergeCell ref="E9:L9"/>
    <mergeCell ref="A5:D5"/>
    <mergeCell ref="E5:L5"/>
    <mergeCell ref="A6:D6"/>
    <mergeCell ref="E6:L6"/>
    <mergeCell ref="A1:L1"/>
    <mergeCell ref="A2:D2"/>
    <mergeCell ref="E2:L2"/>
    <mergeCell ref="A3:D3"/>
    <mergeCell ref="E3:L3"/>
  </mergeCells>
  <hyperlinks>
    <hyperlink ref="A17" location="ENTE!A34" display="Torna indietro " xr:uid="{00000000-0004-0000-0D00-000000000000}"/>
    <hyperlink ref="A12" r:id="rId1" xr:uid="{00000000-0004-0000-0D00-000001000000}"/>
    <hyperlink ref="A13" r:id="rId2" xr:uid="{00000000-0004-0000-0D00-000002000000}"/>
    <hyperlink ref="A14" r:id="rId3" xr:uid="{00000000-0004-0000-0D00-000003000000}"/>
  </hyperlinks>
  <printOptions horizontalCentered="1" verticalCentered="1"/>
  <pageMargins left="0.70866141732283472" right="0.70866141732283472" top="0.74803149606299213" bottom="0.74803149606299213" header="0.31496062992125984" footer="0.31496062992125984"/>
  <pageSetup paperSize="9" fitToHeight="0" orientation="landscape" r:id="rId4"/>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M43"/>
  <sheetViews>
    <sheetView workbookViewId="0">
      <selection activeCell="A43" sqref="A43:C43"/>
    </sheetView>
  </sheetViews>
  <sheetFormatPr defaultRowHeight="12.75" x14ac:dyDescent="0.2"/>
  <cols>
    <col min="1" max="1" width="20.42578125" bestFit="1" customWidth="1"/>
  </cols>
  <sheetData>
    <row r="1" spans="1:13" x14ac:dyDescent="0.2">
      <c r="A1" s="252" t="s">
        <v>450</v>
      </c>
      <c r="B1" s="253"/>
      <c r="C1" s="253"/>
      <c r="D1" s="253"/>
      <c r="E1" s="253"/>
      <c r="F1" s="253"/>
      <c r="G1" s="253"/>
      <c r="H1" s="253"/>
      <c r="I1" s="253"/>
      <c r="J1" s="253"/>
      <c r="K1" s="253"/>
      <c r="L1" s="253"/>
      <c r="M1" s="254"/>
    </row>
    <row r="2" spans="1:13" x14ac:dyDescent="0.2">
      <c r="A2" s="236" t="s">
        <v>386</v>
      </c>
      <c r="B2" s="237"/>
      <c r="C2" s="237"/>
      <c r="D2" s="237"/>
      <c r="E2" s="238"/>
      <c r="F2" s="236" t="s">
        <v>387</v>
      </c>
      <c r="G2" s="237"/>
      <c r="H2" s="237"/>
      <c r="I2" s="237"/>
      <c r="J2" s="237"/>
      <c r="K2" s="237"/>
      <c r="L2" s="237"/>
      <c r="M2" s="238"/>
    </row>
    <row r="3" spans="1:13" x14ac:dyDescent="0.2">
      <c r="A3" s="232" t="s">
        <v>212</v>
      </c>
      <c r="B3" s="233"/>
      <c r="C3" s="233"/>
      <c r="D3" s="233"/>
      <c r="E3" s="234"/>
      <c r="F3" s="232" t="s">
        <v>388</v>
      </c>
      <c r="G3" s="233"/>
      <c r="H3" s="233"/>
      <c r="I3" s="233"/>
      <c r="J3" s="233"/>
      <c r="K3" s="233"/>
      <c r="L3" s="233"/>
      <c r="M3" s="234"/>
    </row>
    <row r="4" spans="1:13" x14ac:dyDescent="0.2">
      <c r="A4" s="236" t="s">
        <v>389</v>
      </c>
      <c r="B4" s="237"/>
      <c r="C4" s="237"/>
      <c r="D4" s="237"/>
      <c r="E4" s="238"/>
      <c r="F4" s="236" t="s">
        <v>390</v>
      </c>
      <c r="G4" s="237"/>
      <c r="H4" s="237"/>
      <c r="I4" s="237"/>
      <c r="J4" s="237"/>
      <c r="K4" s="237"/>
      <c r="L4" s="237"/>
      <c r="M4" s="238"/>
    </row>
    <row r="5" spans="1:13" x14ac:dyDescent="0.2">
      <c r="A5" s="232" t="s">
        <v>391</v>
      </c>
      <c r="B5" s="233"/>
      <c r="C5" s="233"/>
      <c r="D5" s="233"/>
      <c r="E5" s="234"/>
      <c r="F5" s="249" t="s">
        <v>392</v>
      </c>
      <c r="G5" s="250"/>
      <c r="H5" s="250"/>
      <c r="I5" s="250"/>
      <c r="J5" s="250"/>
      <c r="K5" s="250"/>
      <c r="L5" s="250"/>
      <c r="M5" s="251"/>
    </row>
    <row r="6" spans="1:13" x14ac:dyDescent="0.2">
      <c r="A6" s="236" t="s">
        <v>393</v>
      </c>
      <c r="B6" s="237"/>
      <c r="C6" s="237"/>
      <c r="D6" s="237"/>
      <c r="E6" s="238"/>
      <c r="F6" s="236" t="s">
        <v>394</v>
      </c>
      <c r="G6" s="237"/>
      <c r="H6" s="237"/>
      <c r="I6" s="237"/>
      <c r="J6" s="237"/>
      <c r="K6" s="237"/>
      <c r="L6" s="237"/>
      <c r="M6" s="238"/>
    </row>
    <row r="7" spans="1:13" x14ac:dyDescent="0.2">
      <c r="A7" s="232" t="s">
        <v>395</v>
      </c>
      <c r="B7" s="233"/>
      <c r="C7" s="233"/>
      <c r="D7" s="233"/>
      <c r="E7" s="234"/>
      <c r="F7" s="232" t="s">
        <v>396</v>
      </c>
      <c r="G7" s="233"/>
      <c r="H7" s="233"/>
      <c r="I7" s="233"/>
      <c r="J7" s="233"/>
      <c r="K7" s="233"/>
      <c r="L7" s="233"/>
      <c r="M7" s="234"/>
    </row>
    <row r="8" spans="1:13" x14ac:dyDescent="0.2">
      <c r="A8" s="236" t="s">
        <v>397</v>
      </c>
      <c r="B8" s="237"/>
      <c r="C8" s="237"/>
      <c r="D8" s="237"/>
      <c r="E8" s="238"/>
      <c r="F8" s="236" t="s">
        <v>398</v>
      </c>
      <c r="G8" s="237"/>
      <c r="H8" s="237"/>
      <c r="I8" s="237"/>
      <c r="J8" s="237"/>
      <c r="K8" s="237"/>
      <c r="L8" s="237"/>
      <c r="M8" s="238"/>
    </row>
    <row r="9" spans="1:13" x14ac:dyDescent="0.2">
      <c r="A9" s="232" t="s">
        <v>399</v>
      </c>
      <c r="B9" s="233"/>
      <c r="C9" s="233"/>
      <c r="D9" s="233"/>
      <c r="E9" s="234"/>
      <c r="F9" s="232" t="s">
        <v>400</v>
      </c>
      <c r="G9" s="233"/>
      <c r="H9" s="233"/>
      <c r="I9" s="233"/>
      <c r="J9" s="233"/>
      <c r="K9" s="233"/>
      <c r="L9" s="233"/>
      <c r="M9" s="234"/>
    </row>
    <row r="10" spans="1:13" x14ac:dyDescent="0.2">
      <c r="A10" s="236" t="s">
        <v>401</v>
      </c>
      <c r="B10" s="237"/>
      <c r="C10" s="237"/>
      <c r="D10" s="237"/>
      <c r="E10" s="238"/>
      <c r="F10" s="236" t="s">
        <v>402</v>
      </c>
      <c r="G10" s="237"/>
      <c r="H10" s="237"/>
      <c r="I10" s="237"/>
      <c r="J10" s="237"/>
      <c r="K10" s="237"/>
      <c r="L10" s="237"/>
      <c r="M10" s="238"/>
    </row>
    <row r="11" spans="1:13" x14ac:dyDescent="0.2">
      <c r="A11" s="249" t="s">
        <v>403</v>
      </c>
      <c r="B11" s="250"/>
      <c r="C11" s="250"/>
      <c r="D11" s="250"/>
      <c r="E11" s="251"/>
      <c r="F11" s="232" t="s">
        <v>404</v>
      </c>
      <c r="G11" s="233"/>
      <c r="H11" s="233"/>
      <c r="I11" s="233"/>
      <c r="J11" s="233"/>
      <c r="K11" s="233"/>
      <c r="L11" s="233"/>
      <c r="M11" s="234"/>
    </row>
    <row r="12" spans="1:13" x14ac:dyDescent="0.2">
      <c r="A12" s="236" t="s">
        <v>405</v>
      </c>
      <c r="B12" s="237"/>
      <c r="C12" s="237"/>
      <c r="D12" s="237"/>
      <c r="E12" s="238"/>
      <c r="F12" s="236" t="s">
        <v>406</v>
      </c>
      <c r="G12" s="237"/>
      <c r="H12" s="237"/>
      <c r="I12" s="237"/>
      <c r="J12" s="237"/>
      <c r="K12" s="237"/>
      <c r="L12" s="237"/>
      <c r="M12" s="238"/>
    </row>
    <row r="13" spans="1:13" x14ac:dyDescent="0.2">
      <c r="A13" s="232" t="s">
        <v>407</v>
      </c>
      <c r="B13" s="233"/>
      <c r="C13" s="233"/>
      <c r="D13" s="233"/>
      <c r="E13" s="234"/>
      <c r="F13" s="232" t="s">
        <v>408</v>
      </c>
      <c r="G13" s="233"/>
      <c r="H13" s="233"/>
      <c r="I13" s="233"/>
      <c r="J13" s="233"/>
      <c r="K13" s="233"/>
      <c r="L13" s="233"/>
      <c r="M13" s="234"/>
    </row>
    <row r="14" spans="1:13" x14ac:dyDescent="0.2">
      <c r="A14" s="243" t="s">
        <v>409</v>
      </c>
      <c r="B14" s="244"/>
      <c r="C14" s="244"/>
      <c r="D14" s="244"/>
      <c r="E14" s="245"/>
      <c r="F14" s="236" t="s">
        <v>410</v>
      </c>
      <c r="G14" s="237"/>
      <c r="H14" s="237"/>
      <c r="I14" s="237"/>
      <c r="J14" s="237"/>
      <c r="K14" s="237"/>
      <c r="L14" s="237"/>
      <c r="M14" s="238"/>
    </row>
    <row r="15" spans="1:13" x14ac:dyDescent="0.2">
      <c r="A15" s="232" t="s">
        <v>411</v>
      </c>
      <c r="B15" s="233"/>
      <c r="C15" s="233"/>
      <c r="D15" s="233"/>
      <c r="E15" s="234"/>
      <c r="F15" s="232" t="s">
        <v>412</v>
      </c>
      <c r="G15" s="233"/>
      <c r="H15" s="233"/>
      <c r="I15" s="233"/>
      <c r="J15" s="233"/>
      <c r="K15" s="233"/>
      <c r="L15" s="233"/>
      <c r="M15" s="234"/>
    </row>
    <row r="16" spans="1:13" x14ac:dyDescent="0.2">
      <c r="A16" s="236" t="s">
        <v>413</v>
      </c>
      <c r="B16" s="237"/>
      <c r="C16" s="237"/>
      <c r="D16" s="237"/>
      <c r="E16" s="238"/>
      <c r="F16" s="236" t="s">
        <v>414</v>
      </c>
      <c r="G16" s="237"/>
      <c r="H16" s="237"/>
      <c r="I16" s="237"/>
      <c r="J16" s="237"/>
      <c r="K16" s="237"/>
      <c r="L16" s="237"/>
      <c r="M16" s="238"/>
    </row>
    <row r="17" spans="1:13" x14ac:dyDescent="0.2">
      <c r="A17" s="232" t="s">
        <v>415</v>
      </c>
      <c r="B17" s="233"/>
      <c r="C17" s="233"/>
      <c r="D17" s="233"/>
      <c r="E17" s="234"/>
      <c r="F17" s="232" t="s">
        <v>416</v>
      </c>
      <c r="G17" s="233"/>
      <c r="H17" s="233"/>
      <c r="I17" s="233"/>
      <c r="J17" s="233"/>
      <c r="K17" s="233"/>
      <c r="L17" s="233"/>
      <c r="M17" s="234"/>
    </row>
    <row r="18" spans="1:13" x14ac:dyDescent="0.2">
      <c r="A18" s="243" t="s">
        <v>417</v>
      </c>
      <c r="B18" s="244"/>
      <c r="C18" s="244"/>
      <c r="D18" s="244"/>
      <c r="E18" s="245"/>
      <c r="F18" s="236" t="s">
        <v>418</v>
      </c>
      <c r="G18" s="237"/>
      <c r="H18" s="237"/>
      <c r="I18" s="237"/>
      <c r="J18" s="237"/>
      <c r="K18" s="237"/>
      <c r="L18" s="237"/>
      <c r="M18" s="238"/>
    </row>
    <row r="19" spans="1:13" x14ac:dyDescent="0.2">
      <c r="A19" s="232" t="s">
        <v>419</v>
      </c>
      <c r="B19" s="233"/>
      <c r="C19" s="233"/>
      <c r="D19" s="233"/>
      <c r="E19" s="234"/>
      <c r="F19" s="232" t="s">
        <v>420</v>
      </c>
      <c r="G19" s="233"/>
      <c r="H19" s="233"/>
      <c r="I19" s="233"/>
      <c r="J19" s="233"/>
      <c r="K19" s="233"/>
      <c r="L19" s="233"/>
      <c r="M19" s="234"/>
    </row>
    <row r="20" spans="1:13" x14ac:dyDescent="0.2">
      <c r="A20" s="236" t="s">
        <v>421</v>
      </c>
      <c r="B20" s="237"/>
      <c r="C20" s="237"/>
      <c r="D20" s="237"/>
      <c r="E20" s="238"/>
      <c r="F20" s="243" t="s">
        <v>422</v>
      </c>
      <c r="G20" s="244"/>
      <c r="H20" s="244"/>
      <c r="I20" s="244"/>
      <c r="J20" s="244"/>
      <c r="K20" s="244"/>
      <c r="L20" s="244"/>
      <c r="M20" s="245"/>
    </row>
    <row r="21" spans="1:13" x14ac:dyDescent="0.2">
      <c r="A21" s="249" t="s">
        <v>423</v>
      </c>
      <c r="B21" s="250"/>
      <c r="C21" s="250"/>
      <c r="D21" s="250"/>
      <c r="E21" s="251"/>
      <c r="F21" s="232" t="s">
        <v>424</v>
      </c>
      <c r="G21" s="233"/>
      <c r="H21" s="233"/>
      <c r="I21" s="233"/>
      <c r="J21" s="233"/>
      <c r="K21" s="233"/>
      <c r="L21" s="233"/>
      <c r="M21" s="234"/>
    </row>
    <row r="22" spans="1:13" x14ac:dyDescent="0.2">
      <c r="A22" s="243" t="s">
        <v>425</v>
      </c>
      <c r="B22" s="244"/>
      <c r="C22" s="244"/>
      <c r="D22" s="244"/>
      <c r="E22" s="245"/>
      <c r="F22" s="236" t="s">
        <v>426</v>
      </c>
      <c r="G22" s="237"/>
      <c r="H22" s="237"/>
      <c r="I22" s="237"/>
      <c r="J22" s="237"/>
      <c r="K22" s="237"/>
      <c r="L22" s="237"/>
      <c r="M22" s="238"/>
    </row>
    <row r="23" spans="1:13" x14ac:dyDescent="0.2">
      <c r="A23" s="232" t="s">
        <v>427</v>
      </c>
      <c r="B23" s="233"/>
      <c r="C23" s="233"/>
      <c r="D23" s="233"/>
      <c r="E23" s="234"/>
      <c r="F23" s="249" t="s">
        <v>408</v>
      </c>
      <c r="G23" s="250"/>
      <c r="H23" s="250"/>
      <c r="I23" s="250"/>
      <c r="J23" s="250"/>
      <c r="K23" s="250"/>
      <c r="L23" s="250"/>
      <c r="M23" s="251"/>
    </row>
    <row r="24" spans="1:13" x14ac:dyDescent="0.2">
      <c r="A24" s="236" t="s">
        <v>428</v>
      </c>
      <c r="B24" s="237"/>
      <c r="C24" s="237"/>
      <c r="D24" s="237"/>
      <c r="E24" s="238"/>
      <c r="F24" s="243" t="s">
        <v>429</v>
      </c>
      <c r="G24" s="244"/>
      <c r="H24" s="244"/>
      <c r="I24" s="244"/>
      <c r="J24" s="244"/>
      <c r="K24" s="244"/>
      <c r="L24" s="244"/>
      <c r="M24" s="245"/>
    </row>
    <row r="25" spans="1:13" x14ac:dyDescent="0.2">
      <c r="A25" s="232" t="s">
        <v>430</v>
      </c>
      <c r="B25" s="233"/>
      <c r="C25" s="233"/>
      <c r="D25" s="233"/>
      <c r="E25" s="234"/>
      <c r="F25" s="232" t="s">
        <v>431</v>
      </c>
      <c r="G25" s="233"/>
      <c r="H25" s="233"/>
      <c r="I25" s="233"/>
      <c r="J25" s="233"/>
      <c r="K25" s="233"/>
      <c r="L25" s="233"/>
      <c r="M25" s="234"/>
    </row>
    <row r="26" spans="1:13" x14ac:dyDescent="0.2">
      <c r="A26" s="236" t="s">
        <v>432</v>
      </c>
      <c r="B26" s="237"/>
      <c r="C26" s="237"/>
      <c r="D26" s="237"/>
      <c r="E26" s="238"/>
      <c r="F26" s="236" t="s">
        <v>429</v>
      </c>
      <c r="G26" s="237"/>
      <c r="H26" s="237"/>
      <c r="I26" s="237"/>
      <c r="J26" s="237"/>
      <c r="K26" s="237"/>
      <c r="L26" s="237"/>
      <c r="M26" s="238"/>
    </row>
    <row r="27" spans="1:13" x14ac:dyDescent="0.2">
      <c r="A27" s="232" t="s">
        <v>433</v>
      </c>
      <c r="B27" s="233"/>
      <c r="C27" s="233"/>
      <c r="D27" s="233"/>
      <c r="E27" s="234"/>
      <c r="F27" s="232" t="s">
        <v>434</v>
      </c>
      <c r="G27" s="233"/>
      <c r="H27" s="233"/>
      <c r="I27" s="233"/>
      <c r="J27" s="233"/>
      <c r="K27" s="233"/>
      <c r="L27" s="233"/>
      <c r="M27" s="234"/>
    </row>
    <row r="28" spans="1:13" x14ac:dyDescent="0.2">
      <c r="A28" s="243" t="s">
        <v>435</v>
      </c>
      <c r="B28" s="244"/>
      <c r="C28" s="244"/>
      <c r="D28" s="244"/>
      <c r="E28" s="245"/>
      <c r="F28" s="236" t="s">
        <v>436</v>
      </c>
      <c r="G28" s="237"/>
      <c r="H28" s="237"/>
      <c r="I28" s="237"/>
      <c r="J28" s="237"/>
      <c r="K28" s="237"/>
      <c r="L28" s="237"/>
      <c r="M28" s="238"/>
    </row>
    <row r="29" spans="1:13" x14ac:dyDescent="0.2">
      <c r="A29" s="249" t="s">
        <v>437</v>
      </c>
      <c r="B29" s="250"/>
      <c r="C29" s="250"/>
      <c r="D29" s="250"/>
      <c r="E29" s="251"/>
      <c r="F29" s="232" t="s">
        <v>438</v>
      </c>
      <c r="G29" s="233"/>
      <c r="H29" s="233"/>
      <c r="I29" s="233"/>
      <c r="J29" s="233"/>
      <c r="K29" s="233"/>
      <c r="L29" s="233"/>
      <c r="M29" s="234"/>
    </row>
    <row r="30" spans="1:13" x14ac:dyDescent="0.2">
      <c r="A30" s="243" t="s">
        <v>439</v>
      </c>
      <c r="B30" s="244"/>
      <c r="C30" s="244"/>
      <c r="D30" s="244"/>
      <c r="E30" s="245"/>
      <c r="F30" s="236" t="s">
        <v>440</v>
      </c>
      <c r="G30" s="237"/>
      <c r="H30" s="237"/>
      <c r="I30" s="237"/>
      <c r="J30" s="237"/>
      <c r="K30" s="237"/>
      <c r="L30" s="237"/>
      <c r="M30" s="238"/>
    </row>
    <row r="31" spans="1:13" x14ac:dyDescent="0.2">
      <c r="A31" s="232" t="s">
        <v>441</v>
      </c>
      <c r="B31" s="233"/>
      <c r="C31" s="233"/>
      <c r="D31" s="233"/>
      <c r="E31" s="234"/>
      <c r="F31" s="232" t="s">
        <v>442</v>
      </c>
      <c r="G31" s="233"/>
      <c r="H31" s="233"/>
      <c r="I31" s="233"/>
      <c r="J31" s="233"/>
      <c r="K31" s="233"/>
      <c r="L31" s="233"/>
      <c r="M31" s="234"/>
    </row>
    <row r="32" spans="1:13" x14ac:dyDescent="0.2">
      <c r="A32" s="236" t="s">
        <v>443</v>
      </c>
      <c r="B32" s="237"/>
      <c r="C32" s="237"/>
      <c r="D32" s="237"/>
      <c r="E32" s="238"/>
      <c r="F32" s="236" t="s">
        <v>444</v>
      </c>
      <c r="G32" s="237"/>
      <c r="H32" s="237"/>
      <c r="I32" s="237"/>
      <c r="J32" s="237"/>
      <c r="K32" s="237"/>
      <c r="L32" s="237"/>
      <c r="M32" s="238"/>
    </row>
    <row r="33" spans="1:13" x14ac:dyDescent="0.2">
      <c r="A33" s="249" t="s">
        <v>306</v>
      </c>
      <c r="B33" s="250"/>
      <c r="C33" s="250"/>
      <c r="D33" s="250"/>
      <c r="E33" s="251"/>
      <c r="F33" s="232" t="s">
        <v>445</v>
      </c>
      <c r="G33" s="233"/>
      <c r="H33" s="233"/>
      <c r="I33" s="233"/>
      <c r="J33" s="233"/>
      <c r="K33" s="233"/>
      <c r="L33" s="233"/>
      <c r="M33" s="234"/>
    </row>
    <row r="34" spans="1:13" x14ac:dyDescent="0.2">
      <c r="A34" s="243" t="s">
        <v>446</v>
      </c>
      <c r="B34" s="244"/>
      <c r="C34" s="244"/>
      <c r="D34" s="244"/>
      <c r="E34" s="245"/>
      <c r="F34" s="236" t="s">
        <v>447</v>
      </c>
      <c r="G34" s="237"/>
      <c r="H34" s="237"/>
      <c r="I34" s="237"/>
      <c r="J34" s="237"/>
      <c r="K34" s="237"/>
      <c r="L34" s="237"/>
      <c r="M34" s="238"/>
    </row>
    <row r="35" spans="1:13" x14ac:dyDescent="0.2">
      <c r="A35" s="232" t="s">
        <v>448</v>
      </c>
      <c r="B35" s="233"/>
      <c r="C35" s="233"/>
      <c r="D35" s="233"/>
      <c r="E35" s="234"/>
      <c r="F35" s="232" t="s">
        <v>449</v>
      </c>
      <c r="G35" s="233"/>
      <c r="H35" s="233"/>
      <c r="I35" s="233"/>
      <c r="J35" s="233"/>
      <c r="K35" s="233"/>
      <c r="L35" s="233"/>
      <c r="M35" s="234"/>
    </row>
    <row r="38" spans="1:13" x14ac:dyDescent="0.2">
      <c r="A38" s="138" t="s">
        <v>967</v>
      </c>
      <c r="B38" t="s">
        <v>977</v>
      </c>
    </row>
    <row r="39" spans="1:13" x14ac:dyDescent="0.2">
      <c r="A39" s="138" t="s">
        <v>45</v>
      </c>
      <c r="B39" t="s">
        <v>978</v>
      </c>
    </row>
    <row r="40" spans="1:13" x14ac:dyDescent="0.2">
      <c r="A40" s="138" t="s">
        <v>970</v>
      </c>
      <c r="B40" t="s">
        <v>979</v>
      </c>
    </row>
    <row r="43" spans="1:13" ht="19.5" x14ac:dyDescent="0.25">
      <c r="A43" s="230" t="s">
        <v>965</v>
      </c>
      <c r="B43" s="231"/>
      <c r="C43" s="231"/>
    </row>
  </sheetData>
  <mergeCells count="70">
    <mergeCell ref="A30:E30"/>
    <mergeCell ref="F30:M30"/>
    <mergeCell ref="A31:E31"/>
    <mergeCell ref="F31:M31"/>
    <mergeCell ref="A35:E35"/>
    <mergeCell ref="F35:M35"/>
    <mergeCell ref="A32:E32"/>
    <mergeCell ref="F32:M32"/>
    <mergeCell ref="A33:E33"/>
    <mergeCell ref="F33:M33"/>
    <mergeCell ref="A34:E34"/>
    <mergeCell ref="F34:M34"/>
    <mergeCell ref="A27:E27"/>
    <mergeCell ref="F27:M27"/>
    <mergeCell ref="A28:E28"/>
    <mergeCell ref="F28:M28"/>
    <mergeCell ref="A29:E29"/>
    <mergeCell ref="F29:M29"/>
    <mergeCell ref="A24:E24"/>
    <mergeCell ref="F24:M24"/>
    <mergeCell ref="A25:E25"/>
    <mergeCell ref="F25:M25"/>
    <mergeCell ref="A26:E26"/>
    <mergeCell ref="F26:M26"/>
    <mergeCell ref="A21:E21"/>
    <mergeCell ref="F21:M21"/>
    <mergeCell ref="A22:E22"/>
    <mergeCell ref="F22:M22"/>
    <mergeCell ref="A23:E23"/>
    <mergeCell ref="F23:M23"/>
    <mergeCell ref="A18:E18"/>
    <mergeCell ref="F18:M18"/>
    <mergeCell ref="A19:E19"/>
    <mergeCell ref="F19:M19"/>
    <mergeCell ref="A20:E20"/>
    <mergeCell ref="F20:M20"/>
    <mergeCell ref="A15:E15"/>
    <mergeCell ref="F15:M15"/>
    <mergeCell ref="A16:E16"/>
    <mergeCell ref="F16:M16"/>
    <mergeCell ref="A17:E17"/>
    <mergeCell ref="F17:M17"/>
    <mergeCell ref="A12:E12"/>
    <mergeCell ref="F12:M12"/>
    <mergeCell ref="A13:E13"/>
    <mergeCell ref="F13:M13"/>
    <mergeCell ref="A14:E14"/>
    <mergeCell ref="F14:M14"/>
    <mergeCell ref="A9:E9"/>
    <mergeCell ref="F9:M9"/>
    <mergeCell ref="A10:E10"/>
    <mergeCell ref="F10:M10"/>
    <mergeCell ref="A11:E11"/>
    <mergeCell ref="F11:M11"/>
    <mergeCell ref="A43:C43"/>
    <mergeCell ref="A4:E4"/>
    <mergeCell ref="F4:M4"/>
    <mergeCell ref="A1:M1"/>
    <mergeCell ref="A2:E2"/>
    <mergeCell ref="F2:M2"/>
    <mergeCell ref="A3:E3"/>
    <mergeCell ref="F3:M3"/>
    <mergeCell ref="A5:E5"/>
    <mergeCell ref="F5:M5"/>
    <mergeCell ref="A6:E6"/>
    <mergeCell ref="F6:M6"/>
    <mergeCell ref="A7:E7"/>
    <mergeCell ref="F7:M7"/>
    <mergeCell ref="A8:E8"/>
    <mergeCell ref="F8:M8"/>
  </mergeCells>
  <hyperlinks>
    <hyperlink ref="A43" location="ENTE!A34" display="Torna indietro " xr:uid="{00000000-0004-0000-0E00-000000000000}"/>
    <hyperlink ref="A38" r:id="rId1" xr:uid="{00000000-0004-0000-0E00-000001000000}"/>
    <hyperlink ref="A39" r:id="rId2" xr:uid="{00000000-0004-0000-0E00-000002000000}"/>
    <hyperlink ref="A40" r:id="rId3" xr:uid="{00000000-0004-0000-0E00-000003000000}"/>
  </hyperlinks>
  <printOptions horizontalCentered="1" verticalCentered="1"/>
  <pageMargins left="0.70866141732283472" right="0.70866141732283472" top="0.74803149606299213" bottom="0.74803149606299213" header="0.31496062992125984" footer="0.31496062992125984"/>
  <pageSetup paperSize="9" fitToHeight="0" orientation="landscape" r:id="rId4"/>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1"/>
    <pageSetUpPr fitToPage="1"/>
  </sheetPr>
  <dimension ref="A1:M16"/>
  <sheetViews>
    <sheetView workbookViewId="0">
      <selection activeCell="A16" sqref="A16:C16"/>
    </sheetView>
  </sheetViews>
  <sheetFormatPr defaultRowHeight="12.75" x14ac:dyDescent="0.2"/>
  <cols>
    <col min="1" max="1" width="20.42578125" bestFit="1" customWidth="1"/>
  </cols>
  <sheetData>
    <row r="1" spans="1:13" x14ac:dyDescent="0.2">
      <c r="A1" s="232" t="s">
        <v>451</v>
      </c>
      <c r="B1" s="233"/>
      <c r="C1" s="233"/>
      <c r="D1" s="233"/>
      <c r="E1" s="233"/>
      <c r="F1" s="233"/>
      <c r="G1" s="233"/>
      <c r="H1" s="233"/>
      <c r="I1" s="233"/>
      <c r="J1" s="233"/>
      <c r="K1" s="233"/>
      <c r="L1" s="233"/>
      <c r="M1" s="234"/>
    </row>
    <row r="2" spans="1:13" x14ac:dyDescent="0.2">
      <c r="A2" s="236" t="s">
        <v>452</v>
      </c>
      <c r="B2" s="237"/>
      <c r="C2" s="237"/>
      <c r="D2" s="237"/>
      <c r="E2" s="238"/>
      <c r="F2" s="236" t="s">
        <v>453</v>
      </c>
      <c r="G2" s="237"/>
      <c r="H2" s="237"/>
      <c r="I2" s="237"/>
      <c r="J2" s="237"/>
      <c r="K2" s="237"/>
      <c r="L2" s="237"/>
      <c r="M2" s="238"/>
    </row>
    <row r="3" spans="1:13" x14ac:dyDescent="0.2">
      <c r="A3" s="232" t="s">
        <v>454</v>
      </c>
      <c r="B3" s="233"/>
      <c r="C3" s="233"/>
      <c r="D3" s="233"/>
      <c r="E3" s="234"/>
      <c r="F3" s="232" t="s">
        <v>198</v>
      </c>
      <c r="G3" s="233"/>
      <c r="H3" s="233"/>
      <c r="I3" s="233"/>
      <c r="J3" s="233"/>
      <c r="K3" s="233"/>
      <c r="L3" s="233"/>
      <c r="M3" s="234"/>
    </row>
    <row r="4" spans="1:13" x14ac:dyDescent="0.2">
      <c r="A4" s="236" t="s">
        <v>380</v>
      </c>
      <c r="B4" s="237"/>
      <c r="C4" s="237"/>
      <c r="D4" s="237"/>
      <c r="E4" s="238"/>
      <c r="F4" s="236" t="s">
        <v>455</v>
      </c>
      <c r="G4" s="237"/>
      <c r="H4" s="237"/>
      <c r="I4" s="237"/>
      <c r="J4" s="237"/>
      <c r="K4" s="237"/>
      <c r="L4" s="237"/>
      <c r="M4" s="238"/>
    </row>
    <row r="5" spans="1:13" x14ac:dyDescent="0.2">
      <c r="A5" s="232" t="s">
        <v>456</v>
      </c>
      <c r="B5" s="233"/>
      <c r="C5" s="233"/>
      <c r="D5" s="233"/>
      <c r="E5" s="234"/>
      <c r="F5" s="249" t="s">
        <v>457</v>
      </c>
      <c r="G5" s="250"/>
      <c r="H5" s="250"/>
      <c r="I5" s="250"/>
      <c r="J5" s="250"/>
      <c r="K5" s="250"/>
      <c r="L5" s="250"/>
      <c r="M5" s="251"/>
    </row>
    <row r="6" spans="1:13" x14ac:dyDescent="0.2">
      <c r="A6" s="236" t="s">
        <v>458</v>
      </c>
      <c r="B6" s="237"/>
      <c r="C6" s="237"/>
      <c r="D6" s="237"/>
      <c r="E6" s="238"/>
      <c r="F6" s="236" t="s">
        <v>459</v>
      </c>
      <c r="G6" s="237"/>
      <c r="H6" s="237"/>
      <c r="I6" s="237"/>
      <c r="J6" s="237"/>
      <c r="K6" s="237"/>
      <c r="L6" s="237"/>
      <c r="M6" s="238"/>
    </row>
    <row r="7" spans="1:13" x14ac:dyDescent="0.2">
      <c r="A7" s="232" t="s">
        <v>460</v>
      </c>
      <c r="B7" s="233"/>
      <c r="C7" s="233"/>
      <c r="D7" s="233"/>
      <c r="E7" s="234"/>
      <c r="F7" s="249" t="s">
        <v>461</v>
      </c>
      <c r="G7" s="250"/>
      <c r="H7" s="250"/>
      <c r="I7" s="250"/>
      <c r="J7" s="250"/>
      <c r="K7" s="250"/>
      <c r="L7" s="250"/>
      <c r="M7" s="251"/>
    </row>
    <row r="8" spans="1:13" x14ac:dyDescent="0.2">
      <c r="A8" s="236" t="s">
        <v>462</v>
      </c>
      <c r="B8" s="237"/>
      <c r="C8" s="237"/>
      <c r="D8" s="237"/>
      <c r="E8" s="238"/>
      <c r="F8" s="236" t="s">
        <v>463</v>
      </c>
      <c r="G8" s="237"/>
      <c r="H8" s="237"/>
      <c r="I8" s="237"/>
      <c r="J8" s="237"/>
      <c r="K8" s="237"/>
      <c r="L8" s="237"/>
      <c r="M8" s="238"/>
    </row>
    <row r="9" spans="1:13" x14ac:dyDescent="0.2">
      <c r="A9" s="232" t="s">
        <v>464</v>
      </c>
      <c r="B9" s="233"/>
      <c r="C9" s="233"/>
      <c r="D9" s="233"/>
      <c r="E9" s="234"/>
      <c r="F9" s="232" t="s">
        <v>465</v>
      </c>
      <c r="G9" s="233"/>
      <c r="H9" s="233"/>
      <c r="I9" s="233"/>
      <c r="J9" s="233"/>
      <c r="K9" s="233"/>
      <c r="L9" s="233"/>
      <c r="M9" s="234"/>
    </row>
    <row r="12" spans="1:13" x14ac:dyDescent="0.2">
      <c r="A12" s="138" t="s">
        <v>967</v>
      </c>
      <c r="B12" t="s">
        <v>980</v>
      </c>
    </row>
    <row r="13" spans="1:13" x14ac:dyDescent="0.2">
      <c r="A13" s="138" t="s">
        <v>45</v>
      </c>
      <c r="B13" t="s">
        <v>980</v>
      </c>
    </row>
    <row r="14" spans="1:13" x14ac:dyDescent="0.2">
      <c r="A14" s="138" t="s">
        <v>970</v>
      </c>
      <c r="B14" t="s">
        <v>981</v>
      </c>
    </row>
    <row r="16" spans="1:13" ht="19.5" x14ac:dyDescent="0.25">
      <c r="A16" s="230" t="s">
        <v>965</v>
      </c>
      <c r="B16" s="231"/>
      <c r="C16" s="231"/>
    </row>
  </sheetData>
  <mergeCells count="18">
    <mergeCell ref="A7:E7"/>
    <mergeCell ref="F7:M7"/>
    <mergeCell ref="A16:C16"/>
    <mergeCell ref="A4:E4"/>
    <mergeCell ref="F4:M4"/>
    <mergeCell ref="A8:E8"/>
    <mergeCell ref="F8:M8"/>
    <mergeCell ref="A9:E9"/>
    <mergeCell ref="F9:M9"/>
    <mergeCell ref="A5:E5"/>
    <mergeCell ref="F5:M5"/>
    <mergeCell ref="A6:E6"/>
    <mergeCell ref="F6:M6"/>
    <mergeCell ref="A1:M1"/>
    <mergeCell ref="A2:E2"/>
    <mergeCell ref="F2:M2"/>
    <mergeCell ref="A3:E3"/>
    <mergeCell ref="F3:M3"/>
  </mergeCells>
  <hyperlinks>
    <hyperlink ref="A16" location="ENTE!A34" display="Torna indietro " xr:uid="{00000000-0004-0000-0F00-000000000000}"/>
    <hyperlink ref="A12" r:id="rId1" xr:uid="{00000000-0004-0000-0F00-000001000000}"/>
    <hyperlink ref="A13" r:id="rId2" xr:uid="{00000000-0004-0000-0F00-000002000000}"/>
    <hyperlink ref="A14" r:id="rId3" xr:uid="{00000000-0004-0000-0F00-000003000000}"/>
  </hyperlinks>
  <printOptions horizontalCentered="1" verticalCentered="1"/>
  <pageMargins left="0.70866141732283472" right="0.70866141732283472" top="0.74803149606299213" bottom="0.74803149606299213" header="0.31496062992125984" footer="0.31496062992125984"/>
  <pageSetup paperSize="9" fitToHeight="0" orientation="landscape" r:id="rId4"/>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theme="1"/>
    <pageSetUpPr fitToPage="1"/>
  </sheetPr>
  <dimension ref="A1:M20"/>
  <sheetViews>
    <sheetView workbookViewId="0">
      <selection activeCell="A20" sqref="A20:C20"/>
    </sheetView>
  </sheetViews>
  <sheetFormatPr defaultRowHeight="12.75" x14ac:dyDescent="0.2"/>
  <cols>
    <col min="1" max="1" width="20.42578125" bestFit="1" customWidth="1"/>
  </cols>
  <sheetData>
    <row r="1" spans="1:13" x14ac:dyDescent="0.2">
      <c r="A1" s="236" t="s">
        <v>466</v>
      </c>
      <c r="B1" s="237"/>
      <c r="C1" s="237"/>
      <c r="D1" s="237"/>
      <c r="E1" s="237"/>
      <c r="F1" s="237"/>
      <c r="G1" s="237"/>
      <c r="H1" s="237"/>
      <c r="I1" s="237"/>
      <c r="J1" s="237"/>
      <c r="K1" s="237"/>
      <c r="L1" s="237"/>
      <c r="M1" s="238"/>
    </row>
    <row r="2" spans="1:13" x14ac:dyDescent="0.2">
      <c r="A2" s="232"/>
      <c r="B2" s="233"/>
      <c r="C2" s="233"/>
      <c r="D2" s="233"/>
      <c r="E2" s="234"/>
      <c r="F2" s="232"/>
      <c r="G2" s="233"/>
      <c r="H2" s="233"/>
      <c r="I2" s="233"/>
      <c r="J2" s="233"/>
      <c r="K2" s="233"/>
      <c r="L2" s="233"/>
      <c r="M2" s="234"/>
    </row>
    <row r="3" spans="1:13" x14ac:dyDescent="0.2">
      <c r="A3" s="236" t="s">
        <v>467</v>
      </c>
      <c r="B3" s="237"/>
      <c r="C3" s="237"/>
      <c r="D3" s="237"/>
      <c r="E3" s="238"/>
      <c r="F3" s="236" t="s">
        <v>468</v>
      </c>
      <c r="G3" s="237"/>
      <c r="H3" s="237"/>
      <c r="I3" s="237"/>
      <c r="J3" s="237"/>
      <c r="K3" s="237"/>
      <c r="L3" s="237"/>
      <c r="M3" s="238"/>
    </row>
    <row r="4" spans="1:13" x14ac:dyDescent="0.2">
      <c r="A4" s="232" t="s">
        <v>469</v>
      </c>
      <c r="B4" s="233"/>
      <c r="C4" s="233"/>
      <c r="D4" s="233"/>
      <c r="E4" s="234"/>
      <c r="F4" s="232" t="s">
        <v>470</v>
      </c>
      <c r="G4" s="233"/>
      <c r="H4" s="233"/>
      <c r="I4" s="233"/>
      <c r="J4" s="233"/>
      <c r="K4" s="233"/>
      <c r="L4" s="233"/>
      <c r="M4" s="234"/>
    </row>
    <row r="5" spans="1:13" x14ac:dyDescent="0.2">
      <c r="A5" s="236" t="s">
        <v>471</v>
      </c>
      <c r="B5" s="237"/>
      <c r="C5" s="237"/>
      <c r="D5" s="237"/>
      <c r="E5" s="238"/>
      <c r="F5" s="236" t="s">
        <v>470</v>
      </c>
      <c r="G5" s="237"/>
      <c r="H5" s="237"/>
      <c r="I5" s="237"/>
      <c r="J5" s="237"/>
      <c r="K5" s="237"/>
      <c r="L5" s="237"/>
      <c r="M5" s="238"/>
    </row>
    <row r="6" spans="1:13" x14ac:dyDescent="0.2">
      <c r="A6" s="232" t="s">
        <v>472</v>
      </c>
      <c r="B6" s="233"/>
      <c r="C6" s="233"/>
      <c r="D6" s="233"/>
      <c r="E6" s="234"/>
      <c r="F6" s="232" t="s">
        <v>473</v>
      </c>
      <c r="G6" s="233"/>
      <c r="H6" s="233"/>
      <c r="I6" s="233"/>
      <c r="J6" s="233"/>
      <c r="K6" s="233"/>
      <c r="L6" s="233"/>
      <c r="M6" s="234"/>
    </row>
    <row r="7" spans="1:13" x14ac:dyDescent="0.2">
      <c r="A7" s="236" t="s">
        <v>474</v>
      </c>
      <c r="B7" s="237"/>
      <c r="C7" s="237"/>
      <c r="D7" s="237"/>
      <c r="E7" s="238"/>
      <c r="F7" s="236" t="s">
        <v>475</v>
      </c>
      <c r="G7" s="237"/>
      <c r="H7" s="237"/>
      <c r="I7" s="237"/>
      <c r="J7" s="237"/>
      <c r="K7" s="237"/>
      <c r="L7" s="237"/>
      <c r="M7" s="238"/>
    </row>
    <row r="8" spans="1:13" x14ac:dyDescent="0.2">
      <c r="A8" s="232" t="s">
        <v>288</v>
      </c>
      <c r="B8" s="233"/>
      <c r="C8" s="233"/>
      <c r="D8" s="233"/>
      <c r="E8" s="234"/>
      <c r="F8" s="232" t="s">
        <v>476</v>
      </c>
      <c r="G8" s="233"/>
      <c r="H8" s="233"/>
      <c r="I8" s="233"/>
      <c r="J8" s="233"/>
      <c r="K8" s="233"/>
      <c r="L8" s="233"/>
      <c r="M8" s="234"/>
    </row>
    <row r="9" spans="1:13" x14ac:dyDescent="0.2">
      <c r="A9" s="236" t="s">
        <v>477</v>
      </c>
      <c r="B9" s="237"/>
      <c r="C9" s="237"/>
      <c r="D9" s="237"/>
      <c r="E9" s="238"/>
      <c r="F9" s="236" t="s">
        <v>478</v>
      </c>
      <c r="G9" s="237"/>
      <c r="H9" s="237"/>
      <c r="I9" s="237"/>
      <c r="J9" s="237"/>
      <c r="K9" s="237"/>
      <c r="L9" s="237"/>
      <c r="M9" s="238"/>
    </row>
    <row r="10" spans="1:13" x14ac:dyDescent="0.2">
      <c r="A10" s="232" t="s">
        <v>479</v>
      </c>
      <c r="B10" s="233"/>
      <c r="C10" s="233"/>
      <c r="D10" s="233"/>
      <c r="E10" s="234"/>
      <c r="F10" s="232" t="s">
        <v>480</v>
      </c>
      <c r="G10" s="233"/>
      <c r="H10" s="233"/>
      <c r="I10" s="233"/>
      <c r="J10" s="233"/>
      <c r="K10" s="233"/>
      <c r="L10" s="233"/>
      <c r="M10" s="234"/>
    </row>
    <row r="11" spans="1:13" x14ac:dyDescent="0.2">
      <c r="A11" s="236" t="s">
        <v>481</v>
      </c>
      <c r="B11" s="237"/>
      <c r="C11" s="237"/>
      <c r="D11" s="237"/>
      <c r="E11" s="238"/>
      <c r="F11" s="236" t="s">
        <v>482</v>
      </c>
      <c r="G11" s="237"/>
      <c r="H11" s="237"/>
      <c r="I11" s="237"/>
      <c r="J11" s="237"/>
      <c r="K11" s="237"/>
      <c r="L11" s="237"/>
      <c r="M11" s="238"/>
    </row>
    <row r="12" spans="1:13" x14ac:dyDescent="0.2">
      <c r="A12" s="232" t="s">
        <v>483</v>
      </c>
      <c r="B12" s="233"/>
      <c r="C12" s="233"/>
      <c r="D12" s="233"/>
      <c r="E12" s="234"/>
      <c r="F12" s="232" t="s">
        <v>279</v>
      </c>
      <c r="G12" s="233"/>
      <c r="H12" s="233"/>
      <c r="I12" s="233"/>
      <c r="J12" s="233"/>
      <c r="K12" s="233"/>
      <c r="L12" s="233"/>
      <c r="M12" s="234"/>
    </row>
    <row r="13" spans="1:13" x14ac:dyDescent="0.2">
      <c r="A13" s="236" t="s">
        <v>484</v>
      </c>
      <c r="B13" s="237"/>
      <c r="C13" s="237"/>
      <c r="D13" s="237"/>
      <c r="E13" s="238"/>
      <c r="F13" s="236" t="s">
        <v>485</v>
      </c>
      <c r="G13" s="237"/>
      <c r="H13" s="237"/>
      <c r="I13" s="237"/>
      <c r="J13" s="237"/>
      <c r="K13" s="237"/>
      <c r="L13" s="237"/>
      <c r="M13" s="238"/>
    </row>
    <row r="14" spans="1:13" x14ac:dyDescent="0.2">
      <c r="A14" s="232" t="s">
        <v>145</v>
      </c>
      <c r="B14" s="233"/>
      <c r="C14" s="233"/>
      <c r="D14" s="233"/>
      <c r="E14" s="234"/>
      <c r="F14" s="232" t="s">
        <v>486</v>
      </c>
      <c r="G14" s="233"/>
      <c r="H14" s="233"/>
      <c r="I14" s="233"/>
      <c r="J14" s="233"/>
      <c r="K14" s="233"/>
      <c r="L14" s="233"/>
      <c r="M14" s="234"/>
    </row>
    <row r="16" spans="1:13" x14ac:dyDescent="0.2">
      <c r="A16" s="138" t="s">
        <v>967</v>
      </c>
      <c r="B16" t="s">
        <v>982</v>
      </c>
    </row>
    <row r="17" spans="1:3" x14ac:dyDescent="0.2">
      <c r="A17" s="138" t="s">
        <v>45</v>
      </c>
      <c r="B17" t="s">
        <v>982</v>
      </c>
    </row>
    <row r="18" spans="1:3" x14ac:dyDescent="0.2">
      <c r="A18" s="138" t="s">
        <v>970</v>
      </c>
      <c r="B18" t="s">
        <v>982</v>
      </c>
    </row>
    <row r="20" spans="1:3" ht="19.5" x14ac:dyDescent="0.25">
      <c r="A20" s="230" t="s">
        <v>965</v>
      </c>
      <c r="B20" s="231"/>
      <c r="C20" s="231"/>
    </row>
  </sheetData>
  <mergeCells count="28">
    <mergeCell ref="A9:E9"/>
    <mergeCell ref="F9:M9"/>
    <mergeCell ref="A10:E10"/>
    <mergeCell ref="F10:M10"/>
    <mergeCell ref="A14:E14"/>
    <mergeCell ref="F14:M14"/>
    <mergeCell ref="A11:E11"/>
    <mergeCell ref="F11:M11"/>
    <mergeCell ref="A12:E12"/>
    <mergeCell ref="F12:M12"/>
    <mergeCell ref="A13:E13"/>
    <mergeCell ref="F13:M13"/>
    <mergeCell ref="A20:C20"/>
    <mergeCell ref="A4:E4"/>
    <mergeCell ref="F4:M4"/>
    <mergeCell ref="A1:M1"/>
    <mergeCell ref="A2:E2"/>
    <mergeCell ref="F2:M2"/>
    <mergeCell ref="A3:E3"/>
    <mergeCell ref="F3:M3"/>
    <mergeCell ref="A5:E5"/>
    <mergeCell ref="F5:M5"/>
    <mergeCell ref="A6:E6"/>
    <mergeCell ref="F6:M6"/>
    <mergeCell ref="A7:E7"/>
    <mergeCell ref="F7:M7"/>
    <mergeCell ref="A8:E8"/>
    <mergeCell ref="F8:M8"/>
  </mergeCells>
  <hyperlinks>
    <hyperlink ref="A20" location="ENTE!A34" display="Torna indietro " xr:uid="{00000000-0004-0000-1000-000000000000}"/>
    <hyperlink ref="A16" r:id="rId1" xr:uid="{00000000-0004-0000-1000-000001000000}"/>
    <hyperlink ref="A17" r:id="rId2" xr:uid="{00000000-0004-0000-1000-000002000000}"/>
    <hyperlink ref="A18" r:id="rId3" xr:uid="{00000000-0004-0000-1000-000003000000}"/>
  </hyperlinks>
  <printOptions horizontalCentered="1" verticalCentered="1"/>
  <pageMargins left="0.70866141732283472" right="0.70866141732283472" top="0.74803149606299213" bottom="0.74803149606299213" header="0.31496062992125984" footer="0.31496062992125984"/>
  <pageSetup paperSize="9" fitToHeight="0" orientation="landscape" r:id="rId4"/>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1"/>
    <pageSetUpPr fitToPage="1"/>
  </sheetPr>
  <dimension ref="A1:M17"/>
  <sheetViews>
    <sheetView workbookViewId="0">
      <selection activeCell="A17" sqref="A17:C17"/>
    </sheetView>
  </sheetViews>
  <sheetFormatPr defaultRowHeight="12.75" x14ac:dyDescent="0.2"/>
  <cols>
    <col min="1" max="1" width="20.42578125" bestFit="1" customWidth="1"/>
  </cols>
  <sheetData>
    <row r="1" spans="1:13" x14ac:dyDescent="0.2">
      <c r="A1" s="232" t="s">
        <v>487</v>
      </c>
      <c r="B1" s="233"/>
      <c r="C1" s="233"/>
      <c r="D1" s="233"/>
      <c r="E1" s="233"/>
      <c r="F1" s="233"/>
      <c r="G1" s="233"/>
      <c r="H1" s="233"/>
      <c r="I1" s="233"/>
      <c r="J1" s="233"/>
      <c r="K1" s="233"/>
      <c r="L1" s="233"/>
      <c r="M1" s="234"/>
    </row>
    <row r="2" spans="1:13" x14ac:dyDescent="0.2">
      <c r="A2" s="236" t="s">
        <v>241</v>
      </c>
      <c r="B2" s="237"/>
      <c r="C2" s="237"/>
      <c r="D2" s="237"/>
      <c r="E2" s="237"/>
      <c r="F2" s="237"/>
      <c r="G2" s="238"/>
      <c r="H2" s="236" t="s">
        <v>488</v>
      </c>
      <c r="I2" s="237"/>
      <c r="J2" s="237"/>
      <c r="K2" s="237"/>
      <c r="L2" s="237"/>
      <c r="M2" s="238"/>
    </row>
    <row r="3" spans="1:13" x14ac:dyDescent="0.2">
      <c r="A3" s="232" t="s">
        <v>452</v>
      </c>
      <c r="B3" s="233"/>
      <c r="C3" s="233"/>
      <c r="D3" s="233"/>
      <c r="E3" s="233"/>
      <c r="F3" s="233"/>
      <c r="G3" s="234"/>
      <c r="H3" s="232" t="s">
        <v>489</v>
      </c>
      <c r="I3" s="233"/>
      <c r="J3" s="233"/>
      <c r="K3" s="233"/>
      <c r="L3" s="233"/>
      <c r="M3" s="234"/>
    </row>
    <row r="4" spans="1:13" x14ac:dyDescent="0.2">
      <c r="A4" s="236" t="s">
        <v>454</v>
      </c>
      <c r="B4" s="237"/>
      <c r="C4" s="237"/>
      <c r="D4" s="237"/>
      <c r="E4" s="237"/>
      <c r="F4" s="237"/>
      <c r="G4" s="238"/>
      <c r="H4" s="236" t="s">
        <v>198</v>
      </c>
      <c r="I4" s="237"/>
      <c r="J4" s="237"/>
      <c r="K4" s="237"/>
      <c r="L4" s="237"/>
      <c r="M4" s="238"/>
    </row>
    <row r="5" spans="1:13" x14ac:dyDescent="0.2">
      <c r="A5" s="232" t="s">
        <v>490</v>
      </c>
      <c r="B5" s="233"/>
      <c r="C5" s="233"/>
      <c r="D5" s="233"/>
      <c r="E5" s="233"/>
      <c r="F5" s="233"/>
      <c r="G5" s="234"/>
      <c r="H5" s="232" t="s">
        <v>491</v>
      </c>
      <c r="I5" s="233"/>
      <c r="J5" s="233"/>
      <c r="K5" s="233"/>
      <c r="L5" s="233"/>
      <c r="M5" s="234"/>
    </row>
    <row r="6" spans="1:13" x14ac:dyDescent="0.2">
      <c r="A6" s="243" t="s">
        <v>492</v>
      </c>
      <c r="B6" s="244"/>
      <c r="C6" s="244"/>
      <c r="D6" s="244"/>
      <c r="E6" s="244"/>
      <c r="F6" s="244"/>
      <c r="G6" s="245"/>
      <c r="H6" s="236" t="s">
        <v>493</v>
      </c>
      <c r="I6" s="237"/>
      <c r="J6" s="237"/>
      <c r="K6" s="237"/>
      <c r="L6" s="237"/>
      <c r="M6" s="238"/>
    </row>
    <row r="7" spans="1:13" x14ac:dyDescent="0.2">
      <c r="A7" s="232" t="s">
        <v>458</v>
      </c>
      <c r="B7" s="233"/>
      <c r="C7" s="233"/>
      <c r="D7" s="233"/>
      <c r="E7" s="233"/>
      <c r="F7" s="233"/>
      <c r="G7" s="234"/>
      <c r="H7" s="232" t="s">
        <v>494</v>
      </c>
      <c r="I7" s="233"/>
      <c r="J7" s="233"/>
      <c r="K7" s="233"/>
      <c r="L7" s="233"/>
      <c r="M7" s="234"/>
    </row>
    <row r="8" spans="1:13" x14ac:dyDescent="0.2">
      <c r="A8" s="236" t="s">
        <v>212</v>
      </c>
      <c r="B8" s="237"/>
      <c r="C8" s="237"/>
      <c r="D8" s="237"/>
      <c r="E8" s="237"/>
      <c r="F8" s="237"/>
      <c r="G8" s="238"/>
      <c r="H8" s="236" t="s">
        <v>495</v>
      </c>
      <c r="I8" s="237"/>
      <c r="J8" s="237"/>
      <c r="K8" s="237"/>
      <c r="L8" s="237"/>
      <c r="M8" s="238"/>
    </row>
    <row r="11" spans="1:13" x14ac:dyDescent="0.2">
      <c r="A11" s="138" t="s">
        <v>967</v>
      </c>
      <c r="B11" t="s">
        <v>983</v>
      </c>
    </row>
    <row r="12" spans="1:13" x14ac:dyDescent="0.2">
      <c r="A12" s="138" t="s">
        <v>45</v>
      </c>
      <c r="B12" t="s">
        <v>984</v>
      </c>
    </row>
    <row r="13" spans="1:13" x14ac:dyDescent="0.2">
      <c r="A13" s="138" t="s">
        <v>970</v>
      </c>
      <c r="B13" t="s">
        <v>985</v>
      </c>
    </row>
    <row r="17" spans="1:3" ht="19.5" x14ac:dyDescent="0.25">
      <c r="A17" s="230" t="s">
        <v>965</v>
      </c>
      <c r="B17" s="231"/>
      <c r="C17" s="231"/>
    </row>
  </sheetData>
  <mergeCells count="16">
    <mergeCell ref="A17:C17"/>
    <mergeCell ref="A4:G4"/>
    <mergeCell ref="H4:M4"/>
    <mergeCell ref="A1:M1"/>
    <mergeCell ref="A2:G2"/>
    <mergeCell ref="H2:M2"/>
    <mergeCell ref="A3:G3"/>
    <mergeCell ref="H3:M3"/>
    <mergeCell ref="A8:G8"/>
    <mergeCell ref="H8:M8"/>
    <mergeCell ref="A5:G5"/>
    <mergeCell ref="H5:M5"/>
    <mergeCell ref="A6:G6"/>
    <mergeCell ref="H6:M6"/>
    <mergeCell ref="A7:G7"/>
    <mergeCell ref="H7:M7"/>
  </mergeCells>
  <hyperlinks>
    <hyperlink ref="A17" location="ENTE!A34" display="Torna indietro " xr:uid="{00000000-0004-0000-1100-000000000000}"/>
    <hyperlink ref="A11" r:id="rId1" xr:uid="{00000000-0004-0000-1100-000001000000}"/>
    <hyperlink ref="A12" r:id="rId2" xr:uid="{00000000-0004-0000-1100-000002000000}"/>
    <hyperlink ref="A13" r:id="rId3" xr:uid="{00000000-0004-0000-1100-000003000000}"/>
  </hyperlinks>
  <printOptions horizontalCentered="1" verticalCentered="1"/>
  <pageMargins left="0.70866141732283472" right="0.70866141732283472" top="0.74803149606299213" bottom="0.74803149606299213" header="0.31496062992125984" footer="0.31496062992125984"/>
  <pageSetup paperSize="9" fitToHeight="0" orientation="landscape" r:id="rId4"/>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1"/>
    <pageSetUpPr fitToPage="1"/>
  </sheetPr>
  <dimension ref="A1:M19"/>
  <sheetViews>
    <sheetView workbookViewId="0">
      <selection activeCell="A19" sqref="A19:C19"/>
    </sheetView>
  </sheetViews>
  <sheetFormatPr defaultRowHeight="12.75" x14ac:dyDescent="0.2"/>
  <cols>
    <col min="1" max="1" width="20.42578125" bestFit="1" customWidth="1"/>
  </cols>
  <sheetData>
    <row r="1" spans="1:13" x14ac:dyDescent="0.2">
      <c r="A1" s="232" t="s">
        <v>496</v>
      </c>
      <c r="B1" s="233"/>
      <c r="C1" s="233"/>
      <c r="D1" s="233"/>
      <c r="E1" s="233"/>
      <c r="F1" s="233"/>
      <c r="G1" s="233"/>
      <c r="H1" s="233"/>
      <c r="I1" s="233"/>
      <c r="J1" s="233"/>
      <c r="K1" s="233"/>
      <c r="L1" s="233"/>
      <c r="M1" s="234"/>
    </row>
    <row r="2" spans="1:13" x14ac:dyDescent="0.2">
      <c r="A2" s="236" t="s">
        <v>497</v>
      </c>
      <c r="B2" s="237"/>
      <c r="C2" s="237"/>
      <c r="D2" s="237"/>
      <c r="E2" s="237"/>
      <c r="F2" s="237"/>
      <c r="G2" s="237"/>
      <c r="H2" s="238"/>
      <c r="I2" s="236" t="s">
        <v>498</v>
      </c>
      <c r="J2" s="237"/>
      <c r="K2" s="237"/>
      <c r="L2" s="237"/>
      <c r="M2" s="238"/>
    </row>
    <row r="3" spans="1:13" x14ac:dyDescent="0.2">
      <c r="A3" s="232" t="s">
        <v>499</v>
      </c>
      <c r="B3" s="233"/>
      <c r="C3" s="233"/>
      <c r="D3" s="233"/>
      <c r="E3" s="233"/>
      <c r="F3" s="233"/>
      <c r="G3" s="233"/>
      <c r="H3" s="234"/>
      <c r="I3" s="232" t="s">
        <v>500</v>
      </c>
      <c r="J3" s="233"/>
      <c r="K3" s="233"/>
      <c r="L3" s="233"/>
      <c r="M3" s="234"/>
    </row>
    <row r="4" spans="1:13" x14ac:dyDescent="0.2">
      <c r="A4" s="236" t="s">
        <v>501</v>
      </c>
      <c r="B4" s="237"/>
      <c r="C4" s="237"/>
      <c r="D4" s="237"/>
      <c r="E4" s="237"/>
      <c r="F4" s="237"/>
      <c r="G4" s="237"/>
      <c r="H4" s="238"/>
      <c r="I4" s="236" t="s">
        <v>502</v>
      </c>
      <c r="J4" s="237"/>
      <c r="K4" s="237"/>
      <c r="L4" s="237"/>
      <c r="M4" s="238"/>
    </row>
    <row r="5" spans="1:13" x14ac:dyDescent="0.2">
      <c r="A5" s="232" t="s">
        <v>503</v>
      </c>
      <c r="B5" s="233"/>
      <c r="C5" s="233"/>
      <c r="D5" s="233"/>
      <c r="E5" s="233"/>
      <c r="F5" s="233"/>
      <c r="G5" s="233"/>
      <c r="H5" s="234"/>
      <c r="I5" s="232" t="s">
        <v>504</v>
      </c>
      <c r="J5" s="233"/>
      <c r="K5" s="233"/>
      <c r="L5" s="233"/>
      <c r="M5" s="234"/>
    </row>
    <row r="6" spans="1:13" x14ac:dyDescent="0.2">
      <c r="A6" s="236" t="s">
        <v>505</v>
      </c>
      <c r="B6" s="237"/>
      <c r="C6" s="237"/>
      <c r="D6" s="237"/>
      <c r="E6" s="237"/>
      <c r="F6" s="237"/>
      <c r="G6" s="237"/>
      <c r="H6" s="238"/>
      <c r="I6" s="236" t="s">
        <v>506</v>
      </c>
      <c r="J6" s="237"/>
      <c r="K6" s="237"/>
      <c r="L6" s="237"/>
      <c r="M6" s="238"/>
    </row>
    <row r="7" spans="1:13" x14ac:dyDescent="0.2">
      <c r="A7" s="249" t="s">
        <v>507</v>
      </c>
      <c r="B7" s="250"/>
      <c r="C7" s="250"/>
      <c r="D7" s="250"/>
      <c r="E7" s="250"/>
      <c r="F7" s="250"/>
      <c r="G7" s="250"/>
      <c r="H7" s="251"/>
      <c r="I7" s="232" t="s">
        <v>508</v>
      </c>
      <c r="J7" s="233"/>
      <c r="K7" s="233"/>
      <c r="L7" s="233"/>
      <c r="M7" s="234"/>
    </row>
    <row r="8" spans="1:13" x14ac:dyDescent="0.2">
      <c r="A8" s="236" t="s">
        <v>509</v>
      </c>
      <c r="B8" s="237"/>
      <c r="C8" s="237"/>
      <c r="D8" s="237"/>
      <c r="E8" s="237"/>
      <c r="F8" s="237"/>
      <c r="G8" s="237"/>
      <c r="H8" s="238"/>
      <c r="I8" s="236" t="s">
        <v>510</v>
      </c>
      <c r="J8" s="237"/>
      <c r="K8" s="237"/>
      <c r="L8" s="237"/>
      <c r="M8" s="238"/>
    </row>
    <row r="9" spans="1:13" x14ac:dyDescent="0.2">
      <c r="A9" s="232" t="s">
        <v>511</v>
      </c>
      <c r="B9" s="233"/>
      <c r="C9" s="233"/>
      <c r="D9" s="233"/>
      <c r="E9" s="233"/>
      <c r="F9" s="233"/>
      <c r="G9" s="233"/>
      <c r="H9" s="234"/>
      <c r="I9" s="232" t="s">
        <v>512</v>
      </c>
      <c r="J9" s="233"/>
      <c r="K9" s="233"/>
      <c r="L9" s="233"/>
      <c r="M9" s="234"/>
    </row>
    <row r="10" spans="1:13" x14ac:dyDescent="0.2">
      <c r="A10" s="236" t="s">
        <v>368</v>
      </c>
      <c r="B10" s="237"/>
      <c r="C10" s="237"/>
      <c r="D10" s="237"/>
      <c r="E10" s="237"/>
      <c r="F10" s="237"/>
      <c r="G10" s="237"/>
      <c r="H10" s="238"/>
      <c r="I10" s="236" t="s">
        <v>513</v>
      </c>
      <c r="J10" s="237"/>
      <c r="K10" s="237"/>
      <c r="L10" s="237"/>
      <c r="M10" s="238"/>
    </row>
    <row r="11" spans="1:13" x14ac:dyDescent="0.2">
      <c r="A11" s="232"/>
      <c r="B11" s="233"/>
      <c r="C11" s="233"/>
      <c r="D11" s="233"/>
      <c r="E11" s="233"/>
      <c r="F11" s="233"/>
      <c r="G11" s="233"/>
      <c r="H11" s="234"/>
      <c r="I11" s="232"/>
      <c r="J11" s="233"/>
      <c r="K11" s="233"/>
      <c r="L11" s="233"/>
      <c r="M11" s="234"/>
    </row>
    <row r="12" spans="1:13" x14ac:dyDescent="0.2">
      <c r="A12" s="236" t="s">
        <v>514</v>
      </c>
      <c r="B12" s="237"/>
      <c r="C12" s="237"/>
      <c r="D12" s="237"/>
      <c r="E12" s="237"/>
      <c r="F12" s="237"/>
      <c r="G12" s="237"/>
      <c r="H12" s="238"/>
      <c r="I12" s="236" t="s">
        <v>515</v>
      </c>
      <c r="J12" s="237"/>
      <c r="K12" s="237"/>
      <c r="L12" s="237"/>
      <c r="M12" s="238"/>
    </row>
    <row r="15" spans="1:13" x14ac:dyDescent="0.2">
      <c r="A15" s="138" t="s">
        <v>967</v>
      </c>
      <c r="B15" t="s">
        <v>986</v>
      </c>
    </row>
    <row r="16" spans="1:13" x14ac:dyDescent="0.2">
      <c r="A16" s="138" t="s">
        <v>45</v>
      </c>
      <c r="B16" t="s">
        <v>986</v>
      </c>
    </row>
    <row r="17" spans="1:3" x14ac:dyDescent="0.2">
      <c r="A17" s="138" t="s">
        <v>970</v>
      </c>
      <c r="B17" t="s">
        <v>987</v>
      </c>
    </row>
    <row r="19" spans="1:3" ht="19.5" x14ac:dyDescent="0.25">
      <c r="A19" s="230" t="s">
        <v>965</v>
      </c>
      <c r="B19" s="231"/>
      <c r="C19" s="231"/>
    </row>
  </sheetData>
  <mergeCells count="24">
    <mergeCell ref="A12:H12"/>
    <mergeCell ref="I12:M12"/>
    <mergeCell ref="A8:H8"/>
    <mergeCell ref="I8:M8"/>
    <mergeCell ref="A9:H9"/>
    <mergeCell ref="I9:M9"/>
    <mergeCell ref="A10:H10"/>
    <mergeCell ref="I10:M10"/>
    <mergeCell ref="A19:C19"/>
    <mergeCell ref="A4:H4"/>
    <mergeCell ref="I4:M4"/>
    <mergeCell ref="A1:M1"/>
    <mergeCell ref="A2:H2"/>
    <mergeCell ref="I2:M2"/>
    <mergeCell ref="A3:H3"/>
    <mergeCell ref="I3:M3"/>
    <mergeCell ref="A5:H5"/>
    <mergeCell ref="I5:M5"/>
    <mergeCell ref="A6:H6"/>
    <mergeCell ref="I6:M6"/>
    <mergeCell ref="A7:H7"/>
    <mergeCell ref="I7:M7"/>
    <mergeCell ref="A11:H11"/>
    <mergeCell ref="I11:M11"/>
  </mergeCells>
  <hyperlinks>
    <hyperlink ref="A19" location="ENTE!A34" display="Torna indietro " xr:uid="{00000000-0004-0000-1200-000000000000}"/>
    <hyperlink ref="A15" r:id="rId1" xr:uid="{00000000-0004-0000-1200-000001000000}"/>
    <hyperlink ref="A16" r:id="rId2" xr:uid="{00000000-0004-0000-1200-000002000000}"/>
    <hyperlink ref="A17" r:id="rId3" xr:uid="{00000000-0004-0000-1200-000003000000}"/>
  </hyperlinks>
  <printOptions horizontalCentered="1" verticalCentered="1"/>
  <pageMargins left="0.70866141732283472" right="0.70866141732283472" top="0.74803149606299213" bottom="0.74803149606299213" header="0.31496062992125984" footer="0.31496062992125984"/>
  <pageSetup paperSize="9" fitToHeight="0" orientation="landscape" r:id="rId4"/>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rgb="FFC00000"/>
    <pageSetUpPr fitToPage="1"/>
  </sheetPr>
  <dimension ref="A1:M18"/>
  <sheetViews>
    <sheetView workbookViewId="0">
      <selection activeCell="A18" sqref="A18:C18"/>
    </sheetView>
  </sheetViews>
  <sheetFormatPr defaultRowHeight="12.75" x14ac:dyDescent="0.2"/>
  <cols>
    <col min="1" max="1" width="20.42578125" bestFit="1" customWidth="1"/>
  </cols>
  <sheetData>
    <row r="1" spans="1:13" x14ac:dyDescent="0.2">
      <c r="A1" s="232" t="s">
        <v>240</v>
      </c>
      <c r="B1" s="233"/>
      <c r="C1" s="233"/>
      <c r="D1" s="233"/>
      <c r="E1" s="233"/>
      <c r="F1" s="233"/>
      <c r="G1" s="233"/>
      <c r="H1" s="233"/>
      <c r="I1" s="233"/>
      <c r="J1" s="233"/>
      <c r="K1" s="233"/>
      <c r="L1" s="233"/>
      <c r="M1" s="234"/>
    </row>
    <row r="2" spans="1:13" x14ac:dyDescent="0.2">
      <c r="A2" s="236" t="s">
        <v>241</v>
      </c>
      <c r="B2" s="237"/>
      <c r="C2" s="237"/>
      <c r="D2" s="237"/>
      <c r="E2" s="238"/>
      <c r="F2" s="236" t="s">
        <v>242</v>
      </c>
      <c r="G2" s="237"/>
      <c r="H2" s="237"/>
      <c r="I2" s="237"/>
      <c r="J2" s="237"/>
      <c r="K2" s="237"/>
      <c r="L2" s="237"/>
      <c r="M2" s="238"/>
    </row>
    <row r="3" spans="1:13" x14ac:dyDescent="0.2">
      <c r="A3" s="232" t="s">
        <v>243</v>
      </c>
      <c r="B3" s="233"/>
      <c r="C3" s="233"/>
      <c r="D3" s="233"/>
      <c r="E3" s="234"/>
      <c r="F3" s="232" t="s">
        <v>244</v>
      </c>
      <c r="G3" s="233"/>
      <c r="H3" s="233"/>
      <c r="I3" s="233"/>
      <c r="J3" s="233"/>
      <c r="K3" s="233"/>
      <c r="L3" s="233"/>
      <c r="M3" s="234"/>
    </row>
    <row r="4" spans="1:13" x14ac:dyDescent="0.2">
      <c r="A4" s="236" t="s">
        <v>245</v>
      </c>
      <c r="B4" s="237"/>
      <c r="C4" s="237"/>
      <c r="D4" s="237"/>
      <c r="E4" s="238"/>
      <c r="F4" s="236" t="s">
        <v>246</v>
      </c>
      <c r="G4" s="237"/>
      <c r="H4" s="237"/>
      <c r="I4" s="237"/>
      <c r="J4" s="237"/>
      <c r="K4" s="237"/>
      <c r="L4" s="237"/>
      <c r="M4" s="238"/>
    </row>
    <row r="5" spans="1:13" x14ac:dyDescent="0.2">
      <c r="A5" s="232" t="s">
        <v>247</v>
      </c>
      <c r="B5" s="233"/>
      <c r="C5" s="233"/>
      <c r="D5" s="233"/>
      <c r="E5" s="234"/>
      <c r="F5" s="232" t="s">
        <v>248</v>
      </c>
      <c r="G5" s="233"/>
      <c r="H5" s="233"/>
      <c r="I5" s="233"/>
      <c r="J5" s="233"/>
      <c r="K5" s="233"/>
      <c r="L5" s="233"/>
      <c r="M5" s="234"/>
    </row>
    <row r="6" spans="1:13" x14ac:dyDescent="0.2">
      <c r="A6" s="236" t="s">
        <v>249</v>
      </c>
      <c r="B6" s="237"/>
      <c r="C6" s="237"/>
      <c r="D6" s="237"/>
      <c r="E6" s="238"/>
      <c r="F6" s="236" t="s">
        <v>250</v>
      </c>
      <c r="G6" s="237"/>
      <c r="H6" s="237"/>
      <c r="I6" s="237"/>
      <c r="J6" s="237"/>
      <c r="K6" s="237"/>
      <c r="L6" s="237"/>
      <c r="M6" s="238"/>
    </row>
    <row r="7" spans="1:13" x14ac:dyDescent="0.2">
      <c r="A7" s="232" t="s">
        <v>251</v>
      </c>
      <c r="B7" s="233"/>
      <c r="C7" s="233"/>
      <c r="D7" s="233"/>
      <c r="E7" s="234"/>
      <c r="F7" s="232" t="s">
        <v>252</v>
      </c>
      <c r="G7" s="233"/>
      <c r="H7" s="233"/>
      <c r="I7" s="233"/>
      <c r="J7" s="233"/>
      <c r="K7" s="233"/>
      <c r="L7" s="233"/>
      <c r="M7" s="234"/>
    </row>
    <row r="8" spans="1:13" x14ac:dyDescent="0.2">
      <c r="A8" s="236" t="s">
        <v>253</v>
      </c>
      <c r="B8" s="237"/>
      <c r="C8" s="237"/>
      <c r="D8" s="237"/>
      <c r="E8" s="238"/>
      <c r="F8" s="236" t="s">
        <v>254</v>
      </c>
      <c r="G8" s="237"/>
      <c r="H8" s="237"/>
      <c r="I8" s="237"/>
      <c r="J8" s="237"/>
      <c r="K8" s="237"/>
      <c r="L8" s="237"/>
      <c r="M8" s="238"/>
    </row>
    <row r="9" spans="1:13" x14ac:dyDescent="0.2">
      <c r="A9" s="232" t="s">
        <v>255</v>
      </c>
      <c r="B9" s="233"/>
      <c r="C9" s="233"/>
      <c r="D9" s="233"/>
      <c r="E9" s="234"/>
      <c r="F9" s="232" t="s">
        <v>256</v>
      </c>
      <c r="G9" s="233"/>
      <c r="H9" s="233"/>
      <c r="I9" s="233"/>
      <c r="J9" s="233"/>
      <c r="K9" s="233"/>
      <c r="L9" s="233"/>
      <c r="M9" s="234"/>
    </row>
    <row r="10" spans="1:13" x14ac:dyDescent="0.2">
      <c r="A10" s="243" t="s">
        <v>257</v>
      </c>
      <c r="B10" s="244"/>
      <c r="C10" s="244"/>
      <c r="D10" s="244"/>
      <c r="E10" s="245"/>
      <c r="F10" s="236" t="s">
        <v>258</v>
      </c>
      <c r="G10" s="237"/>
      <c r="H10" s="237"/>
      <c r="I10" s="237"/>
      <c r="J10" s="237"/>
      <c r="K10" s="237"/>
      <c r="L10" s="237"/>
      <c r="M10" s="238"/>
    </row>
    <row r="11" spans="1:13" x14ac:dyDescent="0.2">
      <c r="A11" s="232" t="s">
        <v>259</v>
      </c>
      <c r="B11" s="233"/>
      <c r="C11" s="233"/>
      <c r="D11" s="233"/>
      <c r="E11" s="234"/>
      <c r="F11" s="232" t="s">
        <v>260</v>
      </c>
      <c r="G11" s="233"/>
      <c r="H11" s="233"/>
      <c r="I11" s="233"/>
      <c r="J11" s="233"/>
      <c r="K11" s="233"/>
      <c r="L11" s="233"/>
      <c r="M11" s="234"/>
    </row>
    <row r="12" spans="1:13" x14ac:dyDescent="0.2">
      <c r="A12" s="236" t="s">
        <v>261</v>
      </c>
      <c r="B12" s="237"/>
      <c r="C12" s="237"/>
      <c r="D12" s="237"/>
      <c r="E12" s="238"/>
      <c r="F12" s="236" t="s">
        <v>262</v>
      </c>
      <c r="G12" s="237"/>
      <c r="H12" s="237"/>
      <c r="I12" s="237"/>
      <c r="J12" s="237"/>
      <c r="K12" s="237"/>
      <c r="L12" s="237"/>
      <c r="M12" s="238"/>
    </row>
    <row r="14" spans="1:13" x14ac:dyDescent="0.2">
      <c r="A14" s="138" t="s">
        <v>967</v>
      </c>
      <c r="B14" t="s">
        <v>988</v>
      </c>
    </row>
    <row r="15" spans="1:13" x14ac:dyDescent="0.2">
      <c r="A15" s="138" t="s">
        <v>45</v>
      </c>
      <c r="B15" t="s">
        <v>989</v>
      </c>
    </row>
    <row r="16" spans="1:13" x14ac:dyDescent="0.2">
      <c r="A16" s="138" t="s">
        <v>970</v>
      </c>
      <c r="B16" t="s">
        <v>990</v>
      </c>
    </row>
    <row r="18" spans="1:3" ht="19.5" x14ac:dyDescent="0.25">
      <c r="A18" s="230" t="s">
        <v>965</v>
      </c>
      <c r="B18" s="231"/>
      <c r="C18" s="231"/>
    </row>
  </sheetData>
  <mergeCells count="24">
    <mergeCell ref="A4:E4"/>
    <mergeCell ref="F4:M4"/>
    <mergeCell ref="A1:M1"/>
    <mergeCell ref="A2:E2"/>
    <mergeCell ref="F2:M2"/>
    <mergeCell ref="A3:E3"/>
    <mergeCell ref="F3:M3"/>
    <mergeCell ref="A5:E5"/>
    <mergeCell ref="F5:M5"/>
    <mergeCell ref="A6:E6"/>
    <mergeCell ref="F6:M6"/>
    <mergeCell ref="A7:E7"/>
    <mergeCell ref="F7:M7"/>
    <mergeCell ref="A8:E8"/>
    <mergeCell ref="F8:M8"/>
    <mergeCell ref="A9:E9"/>
    <mergeCell ref="F9:M9"/>
    <mergeCell ref="A10:E10"/>
    <mergeCell ref="F10:M10"/>
    <mergeCell ref="A18:C18"/>
    <mergeCell ref="A11:E11"/>
    <mergeCell ref="F11:M11"/>
    <mergeCell ref="A12:E12"/>
    <mergeCell ref="F12:M12"/>
  </mergeCells>
  <hyperlinks>
    <hyperlink ref="A18" location="ENTE!A34" display="Torna indietro " xr:uid="{00000000-0004-0000-1300-000000000000}"/>
    <hyperlink ref="A14" r:id="rId1" xr:uid="{00000000-0004-0000-1300-000001000000}"/>
    <hyperlink ref="A15" r:id="rId2" xr:uid="{00000000-0004-0000-1300-000002000000}"/>
    <hyperlink ref="A16" r:id="rId3" xr:uid="{00000000-0004-0000-1300-000003000000}"/>
  </hyperlinks>
  <printOptions horizontalCentered="1" verticalCentered="1"/>
  <pageMargins left="0.70866141732283472" right="0.70866141732283472" top="0.74803149606299213" bottom="0.74803149606299213" header="0.31496062992125984" footer="0.31496062992125984"/>
  <pageSetup paperSize="9" fitToHeight="0" orientation="landscape" r:id="rId4"/>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rgb="FF99FF99"/>
    <pageSetUpPr fitToPage="1"/>
  </sheetPr>
  <dimension ref="A1:M16"/>
  <sheetViews>
    <sheetView workbookViewId="0">
      <selection activeCell="A16" sqref="A16:C16"/>
    </sheetView>
  </sheetViews>
  <sheetFormatPr defaultRowHeight="12.75" x14ac:dyDescent="0.2"/>
  <cols>
    <col min="1" max="1" width="20.42578125" bestFit="1" customWidth="1"/>
  </cols>
  <sheetData>
    <row r="1" spans="1:13" x14ac:dyDescent="0.2">
      <c r="A1" s="232" t="s">
        <v>341</v>
      </c>
      <c r="B1" s="233"/>
      <c r="C1" s="233"/>
      <c r="D1" s="233"/>
      <c r="E1" s="233"/>
      <c r="F1" s="233"/>
      <c r="G1" s="233"/>
      <c r="H1" s="233"/>
      <c r="I1" s="233"/>
      <c r="J1" s="233"/>
      <c r="K1" s="233"/>
      <c r="L1" s="233"/>
      <c r="M1" s="234"/>
    </row>
    <row r="2" spans="1:13" x14ac:dyDescent="0.2">
      <c r="A2" s="236" t="s">
        <v>174</v>
      </c>
      <c r="B2" s="238"/>
      <c r="C2" s="236" t="s">
        <v>342</v>
      </c>
      <c r="D2" s="237"/>
      <c r="E2" s="237"/>
      <c r="F2" s="237"/>
      <c r="G2" s="237"/>
      <c r="H2" s="237"/>
      <c r="I2" s="237"/>
      <c r="J2" s="237"/>
      <c r="K2" s="237"/>
      <c r="L2" s="237"/>
      <c r="M2" s="238"/>
    </row>
    <row r="3" spans="1:13" x14ac:dyDescent="0.2">
      <c r="A3" s="232" t="s">
        <v>128</v>
      </c>
      <c r="B3" s="234"/>
      <c r="C3" s="232" t="s">
        <v>265</v>
      </c>
      <c r="D3" s="233"/>
      <c r="E3" s="233"/>
      <c r="F3" s="233"/>
      <c r="G3" s="233"/>
      <c r="H3" s="233"/>
      <c r="I3" s="233"/>
      <c r="J3" s="233"/>
      <c r="K3" s="233"/>
      <c r="L3" s="233"/>
      <c r="M3" s="234"/>
    </row>
    <row r="4" spans="1:13" x14ac:dyDescent="0.2">
      <c r="A4" s="236" t="s">
        <v>177</v>
      </c>
      <c r="B4" s="238"/>
      <c r="C4" s="236" t="s">
        <v>178</v>
      </c>
      <c r="D4" s="237"/>
      <c r="E4" s="237"/>
      <c r="F4" s="237"/>
      <c r="G4" s="237"/>
      <c r="H4" s="237"/>
      <c r="I4" s="237"/>
      <c r="J4" s="237"/>
      <c r="K4" s="237"/>
      <c r="L4" s="237"/>
      <c r="M4" s="238"/>
    </row>
    <row r="5" spans="1:13" x14ac:dyDescent="0.2">
      <c r="A5" s="232" t="s">
        <v>179</v>
      </c>
      <c r="B5" s="234"/>
      <c r="C5" s="232" t="s">
        <v>343</v>
      </c>
      <c r="D5" s="233"/>
      <c r="E5" s="233"/>
      <c r="F5" s="233"/>
      <c r="G5" s="233"/>
      <c r="H5" s="233"/>
      <c r="I5" s="233"/>
      <c r="J5" s="233"/>
      <c r="K5" s="233"/>
      <c r="L5" s="233"/>
      <c r="M5" s="234"/>
    </row>
    <row r="6" spans="1:13" x14ac:dyDescent="0.2">
      <c r="A6" s="236" t="s">
        <v>344</v>
      </c>
      <c r="B6" s="238"/>
      <c r="C6" s="243" t="s">
        <v>345</v>
      </c>
      <c r="D6" s="244"/>
      <c r="E6" s="244"/>
      <c r="F6" s="244"/>
      <c r="G6" s="244"/>
      <c r="H6" s="244"/>
      <c r="I6" s="244"/>
      <c r="J6" s="244"/>
      <c r="K6" s="244"/>
      <c r="L6" s="244"/>
      <c r="M6" s="245"/>
    </row>
    <row r="7" spans="1:13" x14ac:dyDescent="0.2">
      <c r="A7" s="232" t="s">
        <v>182</v>
      </c>
      <c r="B7" s="234"/>
      <c r="C7" s="232" t="s">
        <v>346</v>
      </c>
      <c r="D7" s="233"/>
      <c r="E7" s="233"/>
      <c r="F7" s="233"/>
      <c r="G7" s="233"/>
      <c r="H7" s="233"/>
      <c r="I7" s="233"/>
      <c r="J7" s="233"/>
      <c r="K7" s="233"/>
      <c r="L7" s="233"/>
      <c r="M7" s="234"/>
    </row>
    <row r="8" spans="1:13" x14ac:dyDescent="0.2">
      <c r="A8" s="236" t="s">
        <v>184</v>
      </c>
      <c r="B8" s="238"/>
      <c r="C8" s="236" t="s">
        <v>185</v>
      </c>
      <c r="D8" s="237"/>
      <c r="E8" s="237"/>
      <c r="F8" s="237"/>
      <c r="G8" s="237"/>
      <c r="H8" s="237"/>
      <c r="I8" s="237"/>
      <c r="J8" s="237"/>
      <c r="K8" s="237"/>
      <c r="L8" s="237"/>
      <c r="M8" s="238"/>
    </row>
    <row r="9" spans="1:13" x14ac:dyDescent="0.2">
      <c r="A9" s="249" t="s">
        <v>347</v>
      </c>
      <c r="B9" s="251"/>
      <c r="C9" s="232" t="s">
        <v>348</v>
      </c>
      <c r="D9" s="233"/>
      <c r="E9" s="233"/>
      <c r="F9" s="233"/>
      <c r="G9" s="233"/>
      <c r="H9" s="233"/>
      <c r="I9" s="233"/>
      <c r="J9" s="233"/>
      <c r="K9" s="233"/>
      <c r="L9" s="233"/>
      <c r="M9" s="234"/>
    </row>
    <row r="12" spans="1:13" x14ac:dyDescent="0.2">
      <c r="A12" s="138" t="s">
        <v>967</v>
      </c>
      <c r="B12" t="s">
        <v>991</v>
      </c>
      <c r="G12" t="s">
        <v>1102</v>
      </c>
    </row>
    <row r="13" spans="1:13" x14ac:dyDescent="0.2">
      <c r="A13" s="138" t="s">
        <v>45</v>
      </c>
      <c r="B13" t="s">
        <v>992</v>
      </c>
      <c r="G13" t="s">
        <v>1101</v>
      </c>
    </row>
    <row r="14" spans="1:13" x14ac:dyDescent="0.2">
      <c r="A14" s="138" t="s">
        <v>970</v>
      </c>
      <c r="B14" t="s">
        <v>991</v>
      </c>
      <c r="G14" t="s">
        <v>1101</v>
      </c>
    </row>
    <row r="16" spans="1:13" ht="19.5" x14ac:dyDescent="0.25">
      <c r="A16" s="230" t="s">
        <v>965</v>
      </c>
      <c r="B16" s="231"/>
      <c r="C16" s="231"/>
    </row>
  </sheetData>
  <mergeCells count="18">
    <mergeCell ref="A7:B7"/>
    <mergeCell ref="C7:M7"/>
    <mergeCell ref="A16:C16"/>
    <mergeCell ref="A4:B4"/>
    <mergeCell ref="C4:M4"/>
    <mergeCell ref="A8:B8"/>
    <mergeCell ref="C8:M8"/>
    <mergeCell ref="A9:B9"/>
    <mergeCell ref="C9:M9"/>
    <mergeCell ref="A5:B5"/>
    <mergeCell ref="C5:M5"/>
    <mergeCell ref="A6:B6"/>
    <mergeCell ref="C6:M6"/>
    <mergeCell ref="A1:M1"/>
    <mergeCell ref="A2:B2"/>
    <mergeCell ref="C2:M2"/>
    <mergeCell ref="A3:B3"/>
    <mergeCell ref="C3:M3"/>
  </mergeCells>
  <hyperlinks>
    <hyperlink ref="A16" location="ENTE!A34" display="Torna indietro " xr:uid="{00000000-0004-0000-1400-000000000000}"/>
    <hyperlink ref="A12" r:id="rId1" xr:uid="{00000000-0004-0000-1400-000001000000}"/>
    <hyperlink ref="A13" r:id="rId2" xr:uid="{00000000-0004-0000-1400-000002000000}"/>
    <hyperlink ref="A14" r:id="rId3" xr:uid="{00000000-0004-0000-1400-000003000000}"/>
  </hyperlinks>
  <printOptions horizontalCentered="1" verticalCentered="1"/>
  <pageMargins left="0.70866141732283472" right="0.70866141732283472" top="0.74803149606299213" bottom="0.74803149606299213" header="0.31496062992125984" footer="0.31496062992125984"/>
  <pageSetup paperSize="9" fitToHeight="0" orientation="landscape" r:id="rId4"/>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rgb="FF99FF99"/>
    <pageSetUpPr fitToPage="1"/>
  </sheetPr>
  <dimension ref="A1:M16"/>
  <sheetViews>
    <sheetView workbookViewId="0">
      <selection activeCell="A16" sqref="A16:C16"/>
    </sheetView>
  </sheetViews>
  <sheetFormatPr defaultRowHeight="12.75" x14ac:dyDescent="0.2"/>
  <cols>
    <col min="1" max="1" width="20.42578125" bestFit="1" customWidth="1"/>
  </cols>
  <sheetData>
    <row r="1" spans="1:13" x14ac:dyDescent="0.2">
      <c r="A1" s="239" t="s">
        <v>1091</v>
      </c>
      <c r="B1" s="233"/>
      <c r="C1" s="233"/>
      <c r="D1" s="233"/>
      <c r="E1" s="233"/>
      <c r="F1" s="233"/>
      <c r="G1" s="233"/>
      <c r="H1" s="233"/>
      <c r="I1" s="233"/>
      <c r="J1" s="233"/>
      <c r="K1" s="233"/>
      <c r="L1" s="233"/>
      <c r="M1" s="234"/>
    </row>
    <row r="2" spans="1:13" x14ac:dyDescent="0.2">
      <c r="A2" s="236" t="s">
        <v>174</v>
      </c>
      <c r="B2" s="238"/>
      <c r="C2" s="236" t="s">
        <v>349</v>
      </c>
      <c r="D2" s="237"/>
      <c r="E2" s="237"/>
      <c r="F2" s="237"/>
      <c r="G2" s="237"/>
      <c r="H2" s="237"/>
      <c r="I2" s="237"/>
      <c r="J2" s="237"/>
      <c r="K2" s="237"/>
      <c r="L2" s="237"/>
      <c r="M2" s="238"/>
    </row>
    <row r="3" spans="1:13" x14ac:dyDescent="0.2">
      <c r="A3" s="232" t="s">
        <v>128</v>
      </c>
      <c r="B3" s="234"/>
      <c r="C3" s="232" t="s">
        <v>265</v>
      </c>
      <c r="D3" s="233"/>
      <c r="E3" s="233"/>
      <c r="F3" s="233"/>
      <c r="G3" s="233"/>
      <c r="H3" s="233"/>
      <c r="I3" s="233"/>
      <c r="J3" s="233"/>
      <c r="K3" s="233"/>
      <c r="L3" s="233"/>
      <c r="M3" s="234"/>
    </row>
    <row r="4" spans="1:13" x14ac:dyDescent="0.2">
      <c r="A4" s="236" t="s">
        <v>177</v>
      </c>
      <c r="B4" s="238"/>
      <c r="C4" s="236" t="s">
        <v>178</v>
      </c>
      <c r="D4" s="237"/>
      <c r="E4" s="237"/>
      <c r="F4" s="237"/>
      <c r="G4" s="237"/>
      <c r="H4" s="237"/>
      <c r="I4" s="237"/>
      <c r="J4" s="237"/>
      <c r="K4" s="237"/>
      <c r="L4" s="237"/>
      <c r="M4" s="238"/>
    </row>
    <row r="5" spans="1:13" x14ac:dyDescent="0.2">
      <c r="A5" s="232" t="s">
        <v>179</v>
      </c>
      <c r="B5" s="234"/>
      <c r="C5" s="232" t="s">
        <v>343</v>
      </c>
      <c r="D5" s="233"/>
      <c r="E5" s="233"/>
      <c r="F5" s="233"/>
      <c r="G5" s="233"/>
      <c r="H5" s="233"/>
      <c r="I5" s="233"/>
      <c r="J5" s="233"/>
      <c r="K5" s="233"/>
      <c r="L5" s="233"/>
      <c r="M5" s="234"/>
    </row>
    <row r="6" spans="1:13" x14ac:dyDescent="0.2">
      <c r="A6" s="236" t="s">
        <v>127</v>
      </c>
      <c r="B6" s="238"/>
      <c r="C6" s="236" t="s">
        <v>345</v>
      </c>
      <c r="D6" s="237"/>
      <c r="E6" s="237"/>
      <c r="F6" s="237"/>
      <c r="G6" s="237"/>
      <c r="H6" s="237"/>
      <c r="I6" s="237"/>
      <c r="J6" s="237"/>
      <c r="K6" s="237"/>
      <c r="L6" s="237"/>
      <c r="M6" s="238"/>
    </row>
    <row r="7" spans="1:13" x14ac:dyDescent="0.2">
      <c r="A7" s="232" t="s">
        <v>182</v>
      </c>
      <c r="B7" s="234"/>
      <c r="C7" s="232" t="s">
        <v>346</v>
      </c>
      <c r="D7" s="233"/>
      <c r="E7" s="233"/>
      <c r="F7" s="233"/>
      <c r="G7" s="233"/>
      <c r="H7" s="233"/>
      <c r="I7" s="233"/>
      <c r="J7" s="233"/>
      <c r="K7" s="233"/>
      <c r="L7" s="233"/>
      <c r="M7" s="234"/>
    </row>
    <row r="8" spans="1:13" x14ac:dyDescent="0.2">
      <c r="A8" s="236" t="s">
        <v>184</v>
      </c>
      <c r="B8" s="238"/>
      <c r="C8" s="236" t="s">
        <v>185</v>
      </c>
      <c r="D8" s="237"/>
      <c r="E8" s="237"/>
      <c r="F8" s="237"/>
      <c r="G8" s="237"/>
      <c r="H8" s="237"/>
      <c r="I8" s="237"/>
      <c r="J8" s="237"/>
      <c r="K8" s="237"/>
      <c r="L8" s="237"/>
      <c r="M8" s="238"/>
    </row>
    <row r="9" spans="1:13" x14ac:dyDescent="0.2">
      <c r="A9" s="249" t="s">
        <v>347</v>
      </c>
      <c r="B9" s="251"/>
      <c r="C9" s="232" t="s">
        <v>348</v>
      </c>
      <c r="D9" s="233"/>
      <c r="E9" s="233"/>
      <c r="F9" s="233"/>
      <c r="G9" s="233"/>
      <c r="H9" s="233"/>
      <c r="I9" s="233"/>
      <c r="J9" s="233"/>
      <c r="K9" s="233"/>
      <c r="L9" s="233"/>
      <c r="M9" s="234"/>
    </row>
    <row r="10" spans="1:13" x14ac:dyDescent="0.2">
      <c r="A10" s="236" t="s">
        <v>212</v>
      </c>
      <c r="B10" s="238"/>
      <c r="C10" s="236" t="s">
        <v>350</v>
      </c>
      <c r="D10" s="237"/>
      <c r="E10" s="237"/>
      <c r="F10" s="237"/>
      <c r="G10" s="237"/>
      <c r="H10" s="237"/>
      <c r="I10" s="237"/>
      <c r="J10" s="237"/>
      <c r="K10" s="237"/>
      <c r="L10" s="237"/>
      <c r="M10" s="238"/>
    </row>
    <row r="12" spans="1:13" x14ac:dyDescent="0.2">
      <c r="A12" s="138" t="s">
        <v>967</v>
      </c>
      <c r="B12" t="s">
        <v>993</v>
      </c>
      <c r="G12" t="s">
        <v>1085</v>
      </c>
    </row>
    <row r="13" spans="1:13" x14ac:dyDescent="0.2">
      <c r="A13" s="138" t="s">
        <v>45</v>
      </c>
      <c r="B13" t="s">
        <v>994</v>
      </c>
      <c r="G13" t="s">
        <v>1084</v>
      </c>
    </row>
    <row r="14" spans="1:13" x14ac:dyDescent="0.2">
      <c r="A14" s="138" t="s">
        <v>970</v>
      </c>
      <c r="B14" t="s">
        <v>993</v>
      </c>
      <c r="G14" t="s">
        <v>1103</v>
      </c>
    </row>
    <row r="16" spans="1:13" ht="19.5" x14ac:dyDescent="0.25">
      <c r="A16" s="230" t="s">
        <v>965</v>
      </c>
      <c r="B16" s="231"/>
      <c r="C16" s="231"/>
    </row>
  </sheetData>
  <mergeCells count="20">
    <mergeCell ref="A9:B9"/>
    <mergeCell ref="C9:M9"/>
    <mergeCell ref="A10:B10"/>
    <mergeCell ref="C10:M10"/>
    <mergeCell ref="A16:C16"/>
    <mergeCell ref="A4:B4"/>
    <mergeCell ref="C4:M4"/>
    <mergeCell ref="A1:M1"/>
    <mergeCell ref="A2:B2"/>
    <mergeCell ref="C2:M2"/>
    <mergeCell ref="A3:B3"/>
    <mergeCell ref="C3:M3"/>
    <mergeCell ref="A8:B8"/>
    <mergeCell ref="C8:M8"/>
    <mergeCell ref="A5:B5"/>
    <mergeCell ref="C5:M5"/>
    <mergeCell ref="A6:B6"/>
    <mergeCell ref="C6:M6"/>
    <mergeCell ref="A7:B7"/>
    <mergeCell ref="C7:M7"/>
  </mergeCells>
  <hyperlinks>
    <hyperlink ref="A16" location="ENTE!A34" display="Torna indietro " xr:uid="{00000000-0004-0000-1500-000000000000}"/>
    <hyperlink ref="A12" r:id="rId1" xr:uid="{00000000-0004-0000-1500-000001000000}"/>
    <hyperlink ref="A13" r:id="rId2" xr:uid="{00000000-0004-0000-1500-000002000000}"/>
    <hyperlink ref="A14" r:id="rId3" xr:uid="{00000000-0004-0000-1500-000003000000}"/>
  </hyperlinks>
  <printOptions horizontalCentered="1" verticalCentered="1"/>
  <pageMargins left="0.70866141732283472" right="0.70866141732283472" top="0.74803149606299213" bottom="0.74803149606299213" header="0.31496062992125984" footer="0.31496062992125984"/>
  <pageSetup paperSize="9" fitToHeight="0" orientation="landscape" r:id="rId4"/>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rgb="FF99FF99"/>
    <pageSetUpPr fitToPage="1"/>
  </sheetPr>
  <dimension ref="A1:M27"/>
  <sheetViews>
    <sheetView workbookViewId="0">
      <selection activeCell="A27" sqref="A27:C27"/>
    </sheetView>
  </sheetViews>
  <sheetFormatPr defaultRowHeight="12.75" x14ac:dyDescent="0.2"/>
  <cols>
    <col min="1" max="1" width="20.42578125" bestFit="1" customWidth="1"/>
  </cols>
  <sheetData>
    <row r="1" spans="1:13" x14ac:dyDescent="0.2">
      <c r="A1" s="232" t="s">
        <v>263</v>
      </c>
      <c r="B1" s="233"/>
      <c r="C1" s="233"/>
      <c r="D1" s="233"/>
      <c r="E1" s="233"/>
      <c r="F1" s="233"/>
      <c r="G1" s="233"/>
      <c r="H1" s="233"/>
      <c r="I1" s="233"/>
      <c r="J1" s="233"/>
      <c r="K1" s="233"/>
      <c r="L1" s="233"/>
      <c r="M1" s="234"/>
    </row>
    <row r="2" spans="1:13" x14ac:dyDescent="0.2">
      <c r="A2" s="236" t="s">
        <v>188</v>
      </c>
      <c r="B2" s="237"/>
      <c r="C2" s="237"/>
      <c r="D2" s="237"/>
      <c r="E2" s="237"/>
      <c r="F2" s="237"/>
      <c r="G2" s="237"/>
      <c r="H2" s="237"/>
      <c r="I2" s="237"/>
      <c r="J2" s="238"/>
      <c r="K2" s="236" t="s">
        <v>264</v>
      </c>
      <c r="L2" s="237"/>
      <c r="M2" s="238"/>
    </row>
    <row r="3" spans="1:13" x14ac:dyDescent="0.2">
      <c r="A3" s="232" t="s">
        <v>128</v>
      </c>
      <c r="B3" s="233"/>
      <c r="C3" s="233"/>
      <c r="D3" s="233"/>
      <c r="E3" s="233"/>
      <c r="F3" s="233"/>
      <c r="G3" s="233"/>
      <c r="H3" s="233"/>
      <c r="I3" s="233"/>
      <c r="J3" s="234"/>
      <c r="K3" s="232" t="s">
        <v>265</v>
      </c>
      <c r="L3" s="233"/>
      <c r="M3" s="234"/>
    </row>
    <row r="4" spans="1:13" x14ac:dyDescent="0.2">
      <c r="A4" s="236" t="s">
        <v>177</v>
      </c>
      <c r="B4" s="237"/>
      <c r="C4" s="237"/>
      <c r="D4" s="237"/>
      <c r="E4" s="237"/>
      <c r="F4" s="237"/>
      <c r="G4" s="237"/>
      <c r="H4" s="237"/>
      <c r="I4" s="237"/>
      <c r="J4" s="238"/>
      <c r="K4" s="236" t="s">
        <v>266</v>
      </c>
      <c r="L4" s="237"/>
      <c r="M4" s="238"/>
    </row>
    <row r="5" spans="1:13" x14ac:dyDescent="0.2">
      <c r="A5" s="232" t="s">
        <v>267</v>
      </c>
      <c r="B5" s="233"/>
      <c r="C5" s="233"/>
      <c r="D5" s="233"/>
      <c r="E5" s="233"/>
      <c r="F5" s="233"/>
      <c r="G5" s="233"/>
      <c r="H5" s="233"/>
      <c r="I5" s="233"/>
      <c r="J5" s="234"/>
      <c r="K5" s="232" t="s">
        <v>268</v>
      </c>
      <c r="L5" s="233"/>
      <c r="M5" s="234"/>
    </row>
    <row r="6" spans="1:13" x14ac:dyDescent="0.2">
      <c r="A6" s="236" t="s">
        <v>269</v>
      </c>
      <c r="B6" s="237"/>
      <c r="C6" s="237"/>
      <c r="D6" s="237"/>
      <c r="E6" s="237"/>
      <c r="F6" s="237"/>
      <c r="G6" s="237"/>
      <c r="H6" s="237"/>
      <c r="I6" s="237"/>
      <c r="J6" s="238"/>
      <c r="K6" s="236" t="s">
        <v>270</v>
      </c>
      <c r="L6" s="237"/>
      <c r="M6" s="238"/>
    </row>
    <row r="7" spans="1:13" x14ac:dyDescent="0.2">
      <c r="A7" s="232" t="s">
        <v>271</v>
      </c>
      <c r="B7" s="233"/>
      <c r="C7" s="233"/>
      <c r="D7" s="233"/>
      <c r="E7" s="233"/>
      <c r="F7" s="233"/>
      <c r="G7" s="233"/>
      <c r="H7" s="233"/>
      <c r="I7" s="233"/>
      <c r="J7" s="234"/>
      <c r="K7" s="232" t="s">
        <v>272</v>
      </c>
      <c r="L7" s="233"/>
      <c r="M7" s="234"/>
    </row>
    <row r="8" spans="1:13" x14ac:dyDescent="0.2">
      <c r="A8" s="236" t="s">
        <v>273</v>
      </c>
      <c r="B8" s="237"/>
      <c r="C8" s="237"/>
      <c r="D8" s="237"/>
      <c r="E8" s="237"/>
      <c r="F8" s="237"/>
      <c r="G8" s="237"/>
      <c r="H8" s="237"/>
      <c r="I8" s="237"/>
      <c r="J8" s="238"/>
      <c r="K8" s="236" t="s">
        <v>274</v>
      </c>
      <c r="L8" s="237"/>
      <c r="M8" s="238"/>
    </row>
    <row r="9" spans="1:13" x14ac:dyDescent="0.2">
      <c r="A9" s="232" t="s">
        <v>135</v>
      </c>
      <c r="B9" s="233"/>
      <c r="C9" s="233"/>
      <c r="D9" s="233"/>
      <c r="E9" s="233"/>
      <c r="F9" s="233"/>
      <c r="G9" s="233"/>
      <c r="H9" s="233"/>
      <c r="I9" s="233"/>
      <c r="J9" s="234"/>
      <c r="K9" s="232" t="s">
        <v>275</v>
      </c>
      <c r="L9" s="233"/>
      <c r="M9" s="234"/>
    </row>
    <row r="10" spans="1:13" x14ac:dyDescent="0.2">
      <c r="A10" s="236" t="s">
        <v>276</v>
      </c>
      <c r="B10" s="237"/>
      <c r="C10" s="237"/>
      <c r="D10" s="237"/>
      <c r="E10" s="237"/>
      <c r="F10" s="237"/>
      <c r="G10" s="237"/>
      <c r="H10" s="237"/>
      <c r="I10" s="237"/>
      <c r="J10" s="238"/>
      <c r="K10" s="236" t="s">
        <v>277</v>
      </c>
      <c r="L10" s="237"/>
      <c r="M10" s="238"/>
    </row>
    <row r="11" spans="1:13" x14ac:dyDescent="0.2">
      <c r="A11" s="232" t="s">
        <v>278</v>
      </c>
      <c r="B11" s="233"/>
      <c r="C11" s="233"/>
      <c r="D11" s="233"/>
      <c r="E11" s="233"/>
      <c r="F11" s="233"/>
      <c r="G11" s="233"/>
      <c r="H11" s="233"/>
      <c r="I11" s="233"/>
      <c r="J11" s="234"/>
      <c r="K11" s="232" t="s">
        <v>279</v>
      </c>
      <c r="L11" s="233"/>
      <c r="M11" s="234"/>
    </row>
    <row r="12" spans="1:13" x14ac:dyDescent="0.2">
      <c r="A12" s="236" t="s">
        <v>280</v>
      </c>
      <c r="B12" s="237"/>
      <c r="C12" s="237"/>
      <c r="D12" s="237"/>
      <c r="E12" s="237"/>
      <c r="F12" s="237"/>
      <c r="G12" s="237"/>
      <c r="H12" s="237"/>
      <c r="I12" s="237"/>
      <c r="J12" s="238"/>
      <c r="K12" s="236" t="s">
        <v>281</v>
      </c>
      <c r="L12" s="237"/>
      <c r="M12" s="238"/>
    </row>
    <row r="13" spans="1:13" x14ac:dyDescent="0.2">
      <c r="A13" s="232" t="s">
        <v>282</v>
      </c>
      <c r="B13" s="233"/>
      <c r="C13" s="233"/>
      <c r="D13" s="233"/>
      <c r="E13" s="233"/>
      <c r="F13" s="233"/>
      <c r="G13" s="233"/>
      <c r="H13" s="233"/>
      <c r="I13" s="233"/>
      <c r="J13" s="234"/>
      <c r="K13" s="232" t="s">
        <v>283</v>
      </c>
      <c r="L13" s="233"/>
      <c r="M13" s="234"/>
    </row>
    <row r="14" spans="1:13" x14ac:dyDescent="0.2">
      <c r="A14" s="236" t="s">
        <v>284</v>
      </c>
      <c r="B14" s="237"/>
      <c r="C14" s="237"/>
      <c r="D14" s="237"/>
      <c r="E14" s="237"/>
      <c r="F14" s="237"/>
      <c r="G14" s="237"/>
      <c r="H14" s="237"/>
      <c r="I14" s="237"/>
      <c r="J14" s="238"/>
      <c r="K14" s="236" t="s">
        <v>285</v>
      </c>
      <c r="L14" s="237"/>
      <c r="M14" s="238"/>
    </row>
    <row r="15" spans="1:13" x14ac:dyDescent="0.2">
      <c r="A15" s="232" t="s">
        <v>286</v>
      </c>
      <c r="B15" s="233"/>
      <c r="C15" s="233"/>
      <c r="D15" s="233"/>
      <c r="E15" s="233"/>
      <c r="F15" s="233"/>
      <c r="G15" s="233"/>
      <c r="H15" s="233"/>
      <c r="I15" s="233"/>
      <c r="J15" s="234"/>
      <c r="K15" s="232" t="s">
        <v>287</v>
      </c>
      <c r="L15" s="233"/>
      <c r="M15" s="234"/>
    </row>
    <row r="16" spans="1:13" x14ac:dyDescent="0.2">
      <c r="A16" s="236" t="s">
        <v>288</v>
      </c>
      <c r="B16" s="237"/>
      <c r="C16" s="237"/>
      <c r="D16" s="237"/>
      <c r="E16" s="237"/>
      <c r="F16" s="237"/>
      <c r="G16" s="237"/>
      <c r="H16" s="237"/>
      <c r="I16" s="237"/>
      <c r="J16" s="238"/>
      <c r="K16" s="236" t="s">
        <v>289</v>
      </c>
      <c r="L16" s="237"/>
      <c r="M16" s="238"/>
    </row>
    <row r="17" spans="1:13" x14ac:dyDescent="0.2">
      <c r="A17" s="232" t="s">
        <v>290</v>
      </c>
      <c r="B17" s="233"/>
      <c r="C17" s="233"/>
      <c r="D17" s="233"/>
      <c r="E17" s="233"/>
      <c r="F17" s="233"/>
      <c r="G17" s="233"/>
      <c r="H17" s="233"/>
      <c r="I17" s="233"/>
      <c r="J17" s="234"/>
      <c r="K17" s="232" t="s">
        <v>291</v>
      </c>
      <c r="L17" s="233"/>
      <c r="M17" s="234"/>
    </row>
    <row r="18" spans="1:13" x14ac:dyDescent="0.2">
      <c r="A18" s="243" t="s">
        <v>191</v>
      </c>
      <c r="B18" s="244"/>
      <c r="C18" s="244"/>
      <c r="D18" s="244"/>
      <c r="E18" s="244"/>
      <c r="F18" s="244"/>
      <c r="G18" s="244"/>
      <c r="H18" s="244"/>
      <c r="I18" s="244"/>
      <c r="J18" s="245"/>
      <c r="K18" s="236" t="s">
        <v>292</v>
      </c>
      <c r="L18" s="237"/>
      <c r="M18" s="238"/>
    </row>
    <row r="19" spans="1:13" x14ac:dyDescent="0.2">
      <c r="A19" s="232" t="s">
        <v>145</v>
      </c>
      <c r="B19" s="233"/>
      <c r="C19" s="233"/>
      <c r="D19" s="233"/>
      <c r="E19" s="233"/>
      <c r="F19" s="233"/>
      <c r="G19" s="233"/>
      <c r="H19" s="233"/>
      <c r="I19" s="233"/>
      <c r="J19" s="234"/>
      <c r="K19" s="232" t="s">
        <v>146</v>
      </c>
      <c r="L19" s="233"/>
      <c r="M19" s="234"/>
    </row>
    <row r="22" spans="1:13" x14ac:dyDescent="0.2">
      <c r="A22" s="138" t="s">
        <v>967</v>
      </c>
      <c r="B22" t="s">
        <v>1114</v>
      </c>
      <c r="E22" t="s">
        <v>1115</v>
      </c>
    </row>
    <row r="23" spans="1:13" x14ac:dyDescent="0.2">
      <c r="A23" s="138" t="s">
        <v>45</v>
      </c>
      <c r="B23" t="s">
        <v>995</v>
      </c>
      <c r="E23" t="s">
        <v>1089</v>
      </c>
    </row>
    <row r="24" spans="1:13" x14ac:dyDescent="0.2">
      <c r="A24" s="138" t="s">
        <v>970</v>
      </c>
      <c r="B24" t="s">
        <v>996</v>
      </c>
      <c r="E24" t="s">
        <v>1096</v>
      </c>
    </row>
    <row r="27" spans="1:13" ht="19.5" x14ac:dyDescent="0.25">
      <c r="A27" s="230" t="s">
        <v>965</v>
      </c>
      <c r="B27" s="231"/>
      <c r="C27" s="231"/>
    </row>
  </sheetData>
  <mergeCells count="38">
    <mergeCell ref="A18:J18"/>
    <mergeCell ref="K18:M18"/>
    <mergeCell ref="A19:J19"/>
    <mergeCell ref="K19:M19"/>
    <mergeCell ref="A15:J15"/>
    <mergeCell ref="K15:M15"/>
    <mergeCell ref="A16:J16"/>
    <mergeCell ref="K16:M16"/>
    <mergeCell ref="A17:J17"/>
    <mergeCell ref="K17:M17"/>
    <mergeCell ref="A12:J12"/>
    <mergeCell ref="K12:M12"/>
    <mergeCell ref="A13:J13"/>
    <mergeCell ref="K13:M13"/>
    <mergeCell ref="A14:J14"/>
    <mergeCell ref="K14:M14"/>
    <mergeCell ref="A9:J9"/>
    <mergeCell ref="K9:M9"/>
    <mergeCell ref="A10:J10"/>
    <mergeCell ref="K10:M10"/>
    <mergeCell ref="A11:J11"/>
    <mergeCell ref="K11:M11"/>
    <mergeCell ref="A27:C27"/>
    <mergeCell ref="A4:J4"/>
    <mergeCell ref="K4:M4"/>
    <mergeCell ref="A1:M1"/>
    <mergeCell ref="A2:J2"/>
    <mergeCell ref="K2:M2"/>
    <mergeCell ref="A3:J3"/>
    <mergeCell ref="K3:M3"/>
    <mergeCell ref="A5:J5"/>
    <mergeCell ref="K5:M5"/>
    <mergeCell ref="A6:J6"/>
    <mergeCell ref="K6:M6"/>
    <mergeCell ref="A7:J7"/>
    <mergeCell ref="K7:M7"/>
    <mergeCell ref="A8:J8"/>
    <mergeCell ref="K8:M8"/>
  </mergeCells>
  <hyperlinks>
    <hyperlink ref="A27" location="ENTE!A34" display="Torna indietro " xr:uid="{00000000-0004-0000-1600-000000000000}"/>
    <hyperlink ref="A22" r:id="rId1" xr:uid="{00000000-0004-0000-1600-000001000000}"/>
    <hyperlink ref="A23" r:id="rId2" xr:uid="{00000000-0004-0000-1600-000002000000}"/>
    <hyperlink ref="A24" r:id="rId3" xr:uid="{00000000-0004-0000-1600-000003000000}"/>
  </hyperlinks>
  <printOptions horizontalCentered="1" verticalCentered="1"/>
  <pageMargins left="0.70866141732283472" right="0.70866141732283472" top="0.74803149606299213" bottom="0.74803149606299213" header="0.31496062992125984" footer="0.31496062992125984"/>
  <pageSetup paperSize="9" fitToHeight="0" orientation="landscape" r:id="rId4"/>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tabColor rgb="FF99FF99"/>
    <pageSetUpPr fitToPage="1"/>
  </sheetPr>
  <dimension ref="A1:M22"/>
  <sheetViews>
    <sheetView workbookViewId="0">
      <selection activeCell="A22" sqref="A22:C22"/>
    </sheetView>
  </sheetViews>
  <sheetFormatPr defaultRowHeight="12.75" x14ac:dyDescent="0.2"/>
  <cols>
    <col min="1" max="1" width="20.42578125" bestFit="1" customWidth="1"/>
  </cols>
  <sheetData>
    <row r="1" spans="1:13" x14ac:dyDescent="0.2">
      <c r="A1" s="232" t="s">
        <v>293</v>
      </c>
      <c r="B1" s="233"/>
      <c r="C1" s="233"/>
      <c r="D1" s="233"/>
      <c r="E1" s="233"/>
      <c r="F1" s="233"/>
      <c r="G1" s="233"/>
      <c r="H1" s="233"/>
      <c r="I1" s="233"/>
      <c r="J1" s="233"/>
      <c r="K1" s="233"/>
      <c r="L1" s="233"/>
      <c r="M1" s="234"/>
    </row>
    <row r="2" spans="1:13" x14ac:dyDescent="0.2">
      <c r="A2" s="236" t="s">
        <v>127</v>
      </c>
      <c r="B2" s="237"/>
      <c r="C2" s="237"/>
      <c r="D2" s="237"/>
      <c r="E2" s="237"/>
      <c r="F2" s="237"/>
      <c r="G2" s="238"/>
      <c r="H2" s="236" t="s">
        <v>294</v>
      </c>
      <c r="I2" s="237"/>
      <c r="J2" s="237"/>
      <c r="K2" s="237"/>
      <c r="L2" s="237"/>
      <c r="M2" s="238"/>
    </row>
    <row r="3" spans="1:13" x14ac:dyDescent="0.2">
      <c r="A3" s="232" t="s">
        <v>128</v>
      </c>
      <c r="B3" s="233"/>
      <c r="C3" s="233"/>
      <c r="D3" s="233"/>
      <c r="E3" s="233"/>
      <c r="F3" s="233"/>
      <c r="G3" s="234"/>
      <c r="H3" s="232" t="s">
        <v>295</v>
      </c>
      <c r="I3" s="233"/>
      <c r="J3" s="233"/>
      <c r="K3" s="233"/>
      <c r="L3" s="233"/>
      <c r="M3" s="234"/>
    </row>
    <row r="4" spans="1:13" x14ac:dyDescent="0.2">
      <c r="A4" s="236" t="s">
        <v>177</v>
      </c>
      <c r="B4" s="237"/>
      <c r="C4" s="237"/>
      <c r="D4" s="237"/>
      <c r="E4" s="237"/>
      <c r="F4" s="237"/>
      <c r="G4" s="238"/>
      <c r="H4" s="236" t="s">
        <v>296</v>
      </c>
      <c r="I4" s="237"/>
      <c r="J4" s="237"/>
      <c r="K4" s="237"/>
      <c r="L4" s="237"/>
      <c r="M4" s="238"/>
    </row>
    <row r="5" spans="1:13" x14ac:dyDescent="0.2">
      <c r="A5" s="232" t="s">
        <v>297</v>
      </c>
      <c r="B5" s="233"/>
      <c r="C5" s="233"/>
      <c r="D5" s="233"/>
      <c r="E5" s="233"/>
      <c r="F5" s="233"/>
      <c r="G5" s="234"/>
      <c r="H5" s="232" t="s">
        <v>298</v>
      </c>
      <c r="I5" s="233"/>
      <c r="J5" s="233"/>
      <c r="K5" s="233"/>
      <c r="L5" s="233"/>
      <c r="M5" s="234"/>
    </row>
    <row r="6" spans="1:13" x14ac:dyDescent="0.2">
      <c r="A6" s="236" t="s">
        <v>133</v>
      </c>
      <c r="B6" s="237"/>
      <c r="C6" s="237"/>
      <c r="D6" s="237"/>
      <c r="E6" s="237"/>
      <c r="F6" s="237"/>
      <c r="G6" s="238"/>
      <c r="H6" s="236" t="s">
        <v>299</v>
      </c>
      <c r="I6" s="237"/>
      <c r="J6" s="237"/>
      <c r="K6" s="237"/>
      <c r="L6" s="237"/>
      <c r="M6" s="238"/>
    </row>
    <row r="7" spans="1:13" x14ac:dyDescent="0.2">
      <c r="A7" s="232" t="s">
        <v>273</v>
      </c>
      <c r="B7" s="233"/>
      <c r="C7" s="233"/>
      <c r="D7" s="233"/>
      <c r="E7" s="233"/>
      <c r="F7" s="233"/>
      <c r="G7" s="234"/>
      <c r="H7" s="232" t="s">
        <v>300</v>
      </c>
      <c r="I7" s="233"/>
      <c r="J7" s="233"/>
      <c r="K7" s="233"/>
      <c r="L7" s="233"/>
      <c r="M7" s="234"/>
    </row>
    <row r="8" spans="1:13" x14ac:dyDescent="0.2">
      <c r="A8" s="236" t="s">
        <v>301</v>
      </c>
      <c r="B8" s="237"/>
      <c r="C8" s="237"/>
      <c r="D8" s="237"/>
      <c r="E8" s="237"/>
      <c r="F8" s="237"/>
      <c r="G8" s="238"/>
      <c r="H8" s="236" t="s">
        <v>136</v>
      </c>
      <c r="I8" s="237"/>
      <c r="J8" s="237"/>
      <c r="K8" s="237"/>
      <c r="L8" s="237"/>
      <c r="M8" s="238"/>
    </row>
    <row r="9" spans="1:13" x14ac:dyDescent="0.2">
      <c r="A9" s="232" t="s">
        <v>302</v>
      </c>
      <c r="B9" s="233"/>
      <c r="C9" s="233"/>
      <c r="D9" s="233"/>
      <c r="E9" s="233"/>
      <c r="F9" s="233"/>
      <c r="G9" s="234"/>
      <c r="H9" s="232" t="s">
        <v>303</v>
      </c>
      <c r="I9" s="233"/>
      <c r="J9" s="233"/>
      <c r="K9" s="233"/>
      <c r="L9" s="233"/>
      <c r="M9" s="234"/>
    </row>
    <row r="10" spans="1:13" x14ac:dyDescent="0.2">
      <c r="A10" s="236" t="s">
        <v>186</v>
      </c>
      <c r="B10" s="237"/>
      <c r="C10" s="237"/>
      <c r="D10" s="237"/>
      <c r="E10" s="237"/>
      <c r="F10" s="237"/>
      <c r="G10" s="238"/>
      <c r="H10" s="236" t="s">
        <v>304</v>
      </c>
      <c r="I10" s="237"/>
      <c r="J10" s="237"/>
      <c r="K10" s="237"/>
      <c r="L10" s="237"/>
      <c r="M10" s="238"/>
    </row>
    <row r="11" spans="1:13" x14ac:dyDescent="0.2">
      <c r="A11" s="232" t="s">
        <v>137</v>
      </c>
      <c r="B11" s="233"/>
      <c r="C11" s="233"/>
      <c r="D11" s="233"/>
      <c r="E11" s="233"/>
      <c r="F11" s="233"/>
      <c r="G11" s="234"/>
      <c r="H11" s="232" t="s">
        <v>305</v>
      </c>
      <c r="I11" s="233"/>
      <c r="J11" s="233"/>
      <c r="K11" s="233"/>
      <c r="L11" s="233"/>
      <c r="M11" s="234"/>
    </row>
    <row r="12" spans="1:13" x14ac:dyDescent="0.2">
      <c r="A12" s="236" t="s">
        <v>306</v>
      </c>
      <c r="B12" s="237"/>
      <c r="C12" s="237"/>
      <c r="D12" s="237"/>
      <c r="E12" s="237"/>
      <c r="F12" s="237"/>
      <c r="G12" s="238"/>
      <c r="H12" s="236" t="s">
        <v>307</v>
      </c>
      <c r="I12" s="237"/>
      <c r="J12" s="237"/>
      <c r="K12" s="237"/>
      <c r="L12" s="237"/>
      <c r="M12" s="238"/>
    </row>
    <row r="13" spans="1:13" x14ac:dyDescent="0.2">
      <c r="A13" s="232" t="s">
        <v>269</v>
      </c>
      <c r="B13" s="233"/>
      <c r="C13" s="233"/>
      <c r="D13" s="233"/>
      <c r="E13" s="233"/>
      <c r="F13" s="233"/>
      <c r="G13" s="234"/>
      <c r="H13" s="232" t="s">
        <v>308</v>
      </c>
      <c r="I13" s="233"/>
      <c r="J13" s="233"/>
      <c r="K13" s="233"/>
      <c r="L13" s="233"/>
      <c r="M13" s="234"/>
    </row>
    <row r="14" spans="1:13" x14ac:dyDescent="0.2">
      <c r="A14" s="236" t="s">
        <v>309</v>
      </c>
      <c r="B14" s="237"/>
      <c r="C14" s="237"/>
      <c r="D14" s="237"/>
      <c r="E14" s="237"/>
      <c r="F14" s="237"/>
      <c r="G14" s="238"/>
      <c r="H14" s="236" t="s">
        <v>310</v>
      </c>
      <c r="I14" s="237"/>
      <c r="J14" s="237"/>
      <c r="K14" s="237"/>
      <c r="L14" s="237"/>
      <c r="M14" s="238"/>
    </row>
    <row r="15" spans="1:13" x14ac:dyDescent="0.2">
      <c r="A15" s="232" t="s">
        <v>212</v>
      </c>
      <c r="B15" s="233"/>
      <c r="C15" s="233"/>
      <c r="D15" s="233"/>
      <c r="E15" s="233"/>
      <c r="F15" s="233"/>
      <c r="G15" s="234"/>
      <c r="H15" s="232" t="s">
        <v>311</v>
      </c>
      <c r="I15" s="233"/>
      <c r="J15" s="233"/>
      <c r="K15" s="233"/>
      <c r="L15" s="233"/>
      <c r="M15" s="234"/>
    </row>
    <row r="16" spans="1:13" x14ac:dyDescent="0.2">
      <c r="A16" s="236" t="s">
        <v>145</v>
      </c>
      <c r="B16" s="237"/>
      <c r="C16" s="237"/>
      <c r="D16" s="237"/>
      <c r="E16" s="237"/>
      <c r="F16" s="237"/>
      <c r="G16" s="238"/>
      <c r="H16" s="236" t="s">
        <v>312</v>
      </c>
      <c r="I16" s="237"/>
      <c r="J16" s="237"/>
      <c r="K16" s="237"/>
      <c r="L16" s="237"/>
      <c r="M16" s="238"/>
    </row>
    <row r="18" spans="1:5" x14ac:dyDescent="0.2">
      <c r="A18" s="138" t="s">
        <v>967</v>
      </c>
      <c r="B18" t="s">
        <v>997</v>
      </c>
      <c r="E18" t="s">
        <v>1083</v>
      </c>
    </row>
    <row r="19" spans="1:5" x14ac:dyDescent="0.2">
      <c r="A19" s="138" t="s">
        <v>45</v>
      </c>
      <c r="B19" t="s">
        <v>998</v>
      </c>
      <c r="E19" t="s">
        <v>1109</v>
      </c>
    </row>
    <row r="20" spans="1:5" x14ac:dyDescent="0.2">
      <c r="A20" s="138" t="s">
        <v>970</v>
      </c>
      <c r="B20" t="s">
        <v>997</v>
      </c>
      <c r="E20" t="s">
        <v>1097</v>
      </c>
    </row>
    <row r="22" spans="1:5" ht="19.5" x14ac:dyDescent="0.25">
      <c r="A22" s="230" t="s">
        <v>965</v>
      </c>
      <c r="B22" s="231"/>
      <c r="C22" s="231"/>
    </row>
  </sheetData>
  <mergeCells count="32">
    <mergeCell ref="A15:G15"/>
    <mergeCell ref="H15:M15"/>
    <mergeCell ref="A16:G16"/>
    <mergeCell ref="H16:M16"/>
    <mergeCell ref="A12:G12"/>
    <mergeCell ref="H12:M12"/>
    <mergeCell ref="A13:G13"/>
    <mergeCell ref="H13:M13"/>
    <mergeCell ref="A14:G14"/>
    <mergeCell ref="H14:M14"/>
    <mergeCell ref="A9:G9"/>
    <mergeCell ref="H9:M9"/>
    <mergeCell ref="A10:G10"/>
    <mergeCell ref="H10:M10"/>
    <mergeCell ref="A11:G11"/>
    <mergeCell ref="H11:M11"/>
    <mergeCell ref="A22:C22"/>
    <mergeCell ref="A4:G4"/>
    <mergeCell ref="H4:M4"/>
    <mergeCell ref="A1:M1"/>
    <mergeCell ref="A2:G2"/>
    <mergeCell ref="H2:M2"/>
    <mergeCell ref="A3:G3"/>
    <mergeCell ref="H3:M3"/>
    <mergeCell ref="A5:G5"/>
    <mergeCell ref="H5:M5"/>
    <mergeCell ref="A6:G6"/>
    <mergeCell ref="H6:M6"/>
    <mergeCell ref="A7:G7"/>
    <mergeCell ref="H7:M7"/>
    <mergeCell ref="A8:G8"/>
    <mergeCell ref="H8:M8"/>
  </mergeCells>
  <hyperlinks>
    <hyperlink ref="A22" location="ENTE!A34" display="Torna indietro " xr:uid="{00000000-0004-0000-1700-000000000000}"/>
    <hyperlink ref="A18" r:id="rId1" xr:uid="{00000000-0004-0000-1700-000001000000}"/>
    <hyperlink ref="A19" r:id="rId2" xr:uid="{00000000-0004-0000-1700-000002000000}"/>
    <hyperlink ref="A20" r:id="rId3" xr:uid="{00000000-0004-0000-1700-000003000000}"/>
  </hyperlinks>
  <printOptions horizontalCentered="1" verticalCentered="1"/>
  <pageMargins left="0.70866141732283472" right="0.70866141732283472" top="0.74803149606299213" bottom="0.74803149606299213" header="0.31496062992125984" footer="0.31496062992125984"/>
  <pageSetup paperSize="9" fitToHeight="0" orientation="landscape" r:id="rId4"/>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tabColor rgb="FF99FF99"/>
    <pageSetUpPr fitToPage="1"/>
  </sheetPr>
  <dimension ref="A1:M22"/>
  <sheetViews>
    <sheetView workbookViewId="0">
      <selection activeCell="A22" sqref="A22:C22"/>
    </sheetView>
  </sheetViews>
  <sheetFormatPr defaultRowHeight="12.75" x14ac:dyDescent="0.2"/>
  <cols>
    <col min="1" max="1" width="20.42578125" bestFit="1" customWidth="1"/>
  </cols>
  <sheetData>
    <row r="1" spans="1:13" x14ac:dyDescent="0.2">
      <c r="A1" s="232" t="s">
        <v>313</v>
      </c>
      <c r="B1" s="233"/>
      <c r="C1" s="233"/>
      <c r="D1" s="233"/>
      <c r="E1" s="233"/>
      <c r="F1" s="233"/>
      <c r="G1" s="233"/>
      <c r="H1" s="233"/>
      <c r="I1" s="233"/>
      <c r="J1" s="233"/>
      <c r="K1" s="233"/>
      <c r="L1" s="233"/>
      <c r="M1" s="234"/>
    </row>
    <row r="2" spans="1:13" x14ac:dyDescent="0.2">
      <c r="A2" s="243" t="s">
        <v>127</v>
      </c>
      <c r="B2" s="244"/>
      <c r="C2" s="244"/>
      <c r="D2" s="245"/>
      <c r="E2" s="236" t="s">
        <v>155</v>
      </c>
      <c r="F2" s="237"/>
      <c r="G2" s="237"/>
      <c r="H2" s="237"/>
      <c r="I2" s="237"/>
      <c r="J2" s="237"/>
      <c r="K2" s="237"/>
      <c r="L2" s="237"/>
      <c r="M2" s="238"/>
    </row>
    <row r="3" spans="1:13" x14ac:dyDescent="0.2">
      <c r="A3" s="232" t="s">
        <v>128</v>
      </c>
      <c r="B3" s="233"/>
      <c r="C3" s="233"/>
      <c r="D3" s="234"/>
      <c r="E3" s="232" t="s">
        <v>295</v>
      </c>
      <c r="F3" s="233"/>
      <c r="G3" s="233"/>
      <c r="H3" s="233"/>
      <c r="I3" s="233"/>
      <c r="J3" s="233"/>
      <c r="K3" s="233"/>
      <c r="L3" s="233"/>
      <c r="M3" s="234"/>
    </row>
    <row r="4" spans="1:13" x14ac:dyDescent="0.2">
      <c r="A4" s="236" t="s">
        <v>130</v>
      </c>
      <c r="B4" s="237"/>
      <c r="C4" s="237"/>
      <c r="D4" s="238"/>
      <c r="E4" s="236" t="s">
        <v>314</v>
      </c>
      <c r="F4" s="237"/>
      <c r="G4" s="237"/>
      <c r="H4" s="237"/>
      <c r="I4" s="237"/>
      <c r="J4" s="237"/>
      <c r="K4" s="237"/>
      <c r="L4" s="237"/>
      <c r="M4" s="238"/>
    </row>
    <row r="5" spans="1:13" x14ac:dyDescent="0.2">
      <c r="A5" s="232" t="s">
        <v>174</v>
      </c>
      <c r="B5" s="233"/>
      <c r="C5" s="233"/>
      <c r="D5" s="234"/>
      <c r="E5" s="232" t="s">
        <v>315</v>
      </c>
      <c r="F5" s="233"/>
      <c r="G5" s="233"/>
      <c r="H5" s="233"/>
      <c r="I5" s="233"/>
      <c r="J5" s="233"/>
      <c r="K5" s="233"/>
      <c r="L5" s="233"/>
      <c r="M5" s="234"/>
    </row>
    <row r="6" spans="1:13" x14ac:dyDescent="0.2">
      <c r="A6" s="236" t="s">
        <v>137</v>
      </c>
      <c r="B6" s="237"/>
      <c r="C6" s="237"/>
      <c r="D6" s="238"/>
      <c r="E6" s="236" t="s">
        <v>316</v>
      </c>
      <c r="F6" s="237"/>
      <c r="G6" s="237"/>
      <c r="H6" s="237"/>
      <c r="I6" s="237"/>
      <c r="J6" s="237"/>
      <c r="K6" s="237"/>
      <c r="L6" s="237"/>
      <c r="M6" s="238"/>
    </row>
    <row r="7" spans="1:13" x14ac:dyDescent="0.2">
      <c r="A7" s="249" t="s">
        <v>139</v>
      </c>
      <c r="B7" s="250"/>
      <c r="C7" s="250"/>
      <c r="D7" s="251"/>
      <c r="E7" s="232" t="s">
        <v>317</v>
      </c>
      <c r="F7" s="233"/>
      <c r="G7" s="233"/>
      <c r="H7" s="233"/>
      <c r="I7" s="233"/>
      <c r="J7" s="233"/>
      <c r="K7" s="233"/>
      <c r="L7" s="233"/>
      <c r="M7" s="234"/>
    </row>
    <row r="8" spans="1:13" x14ac:dyDescent="0.2">
      <c r="A8" s="236" t="s">
        <v>131</v>
      </c>
      <c r="B8" s="237"/>
      <c r="C8" s="237"/>
      <c r="D8" s="238"/>
      <c r="E8" s="236" t="s">
        <v>318</v>
      </c>
      <c r="F8" s="237"/>
      <c r="G8" s="237"/>
      <c r="H8" s="237"/>
      <c r="I8" s="237"/>
      <c r="J8" s="237"/>
      <c r="K8" s="237"/>
      <c r="L8" s="237"/>
      <c r="M8" s="238"/>
    </row>
    <row r="9" spans="1:13" x14ac:dyDescent="0.2">
      <c r="A9" s="232" t="s">
        <v>133</v>
      </c>
      <c r="B9" s="233"/>
      <c r="C9" s="233"/>
      <c r="D9" s="234"/>
      <c r="E9" s="232" t="s">
        <v>319</v>
      </c>
      <c r="F9" s="233"/>
      <c r="G9" s="233"/>
      <c r="H9" s="233"/>
      <c r="I9" s="233"/>
      <c r="J9" s="233"/>
      <c r="K9" s="233"/>
      <c r="L9" s="233"/>
      <c r="M9" s="234"/>
    </row>
    <row r="10" spans="1:13" x14ac:dyDescent="0.2">
      <c r="A10" s="236" t="s">
        <v>135</v>
      </c>
      <c r="B10" s="237"/>
      <c r="C10" s="237"/>
      <c r="D10" s="238"/>
      <c r="E10" s="236" t="s">
        <v>275</v>
      </c>
      <c r="F10" s="237"/>
      <c r="G10" s="237"/>
      <c r="H10" s="237"/>
      <c r="I10" s="237"/>
      <c r="J10" s="237"/>
      <c r="K10" s="237"/>
      <c r="L10" s="237"/>
      <c r="M10" s="238"/>
    </row>
    <row r="11" spans="1:13" x14ac:dyDescent="0.2">
      <c r="A11" s="232" t="s">
        <v>320</v>
      </c>
      <c r="B11" s="233"/>
      <c r="C11" s="233"/>
      <c r="D11" s="234"/>
      <c r="E11" s="232" t="s">
        <v>321</v>
      </c>
      <c r="F11" s="233"/>
      <c r="G11" s="233"/>
      <c r="H11" s="233"/>
      <c r="I11" s="233"/>
      <c r="J11" s="233"/>
      <c r="K11" s="233"/>
      <c r="L11" s="233"/>
      <c r="M11" s="234"/>
    </row>
    <row r="12" spans="1:13" x14ac:dyDescent="0.2">
      <c r="A12" s="236" t="s">
        <v>322</v>
      </c>
      <c r="B12" s="237"/>
      <c r="C12" s="237"/>
      <c r="D12" s="238"/>
      <c r="E12" s="236" t="s">
        <v>323</v>
      </c>
      <c r="F12" s="237"/>
      <c r="G12" s="237"/>
      <c r="H12" s="237"/>
      <c r="I12" s="237"/>
      <c r="J12" s="237"/>
      <c r="K12" s="237"/>
      <c r="L12" s="237"/>
      <c r="M12" s="238"/>
    </row>
    <row r="13" spans="1:13" x14ac:dyDescent="0.2">
      <c r="A13" s="232" t="s">
        <v>143</v>
      </c>
      <c r="B13" s="233"/>
      <c r="C13" s="233"/>
      <c r="D13" s="234"/>
      <c r="E13" s="232" t="s">
        <v>324</v>
      </c>
      <c r="F13" s="233"/>
      <c r="G13" s="233"/>
      <c r="H13" s="233"/>
      <c r="I13" s="233"/>
      <c r="J13" s="233"/>
      <c r="K13" s="233"/>
      <c r="L13" s="233"/>
      <c r="M13" s="234"/>
    </row>
    <row r="14" spans="1:13" x14ac:dyDescent="0.2">
      <c r="A14" s="236" t="s">
        <v>325</v>
      </c>
      <c r="B14" s="237"/>
      <c r="C14" s="237"/>
      <c r="D14" s="238"/>
      <c r="E14" s="236" t="s">
        <v>326</v>
      </c>
      <c r="F14" s="237"/>
      <c r="G14" s="237"/>
      <c r="H14" s="237"/>
      <c r="I14" s="237"/>
      <c r="J14" s="237"/>
      <c r="K14" s="237"/>
      <c r="L14" s="237"/>
      <c r="M14" s="238"/>
    </row>
    <row r="15" spans="1:13" x14ac:dyDescent="0.2">
      <c r="A15" s="232" t="s">
        <v>145</v>
      </c>
      <c r="B15" s="233"/>
      <c r="C15" s="233"/>
      <c r="D15" s="234"/>
      <c r="E15" s="232" t="s">
        <v>146</v>
      </c>
      <c r="F15" s="233"/>
      <c r="G15" s="233"/>
      <c r="H15" s="233"/>
      <c r="I15" s="233"/>
      <c r="J15" s="233"/>
      <c r="K15" s="233"/>
      <c r="L15" s="233"/>
      <c r="M15" s="234"/>
    </row>
    <row r="18" spans="1:6" x14ac:dyDescent="0.2">
      <c r="A18" s="138" t="s">
        <v>967</v>
      </c>
      <c r="B18" t="s">
        <v>1117</v>
      </c>
      <c r="F18" t="s">
        <v>1116</v>
      </c>
    </row>
    <row r="19" spans="1:6" x14ac:dyDescent="0.2">
      <c r="A19" s="138" t="s">
        <v>45</v>
      </c>
      <c r="B19" t="s">
        <v>998</v>
      </c>
      <c r="F19" t="s">
        <v>1109</v>
      </c>
    </row>
    <row r="20" spans="1:6" x14ac:dyDescent="0.2">
      <c r="A20" s="138" t="s">
        <v>970</v>
      </c>
      <c r="B20" t="s">
        <v>999</v>
      </c>
      <c r="F20" t="s">
        <v>1098</v>
      </c>
    </row>
    <row r="22" spans="1:6" ht="19.5" x14ac:dyDescent="0.25">
      <c r="A22" s="230" t="s">
        <v>965</v>
      </c>
      <c r="B22" s="231"/>
      <c r="C22" s="231"/>
    </row>
  </sheetData>
  <mergeCells count="30">
    <mergeCell ref="A15:D15"/>
    <mergeCell ref="E15:M15"/>
    <mergeCell ref="A11:D11"/>
    <mergeCell ref="E11:M11"/>
    <mergeCell ref="A12:D12"/>
    <mergeCell ref="E12:M12"/>
    <mergeCell ref="A13:D13"/>
    <mergeCell ref="E13:M13"/>
    <mergeCell ref="A9:D9"/>
    <mergeCell ref="E9:M9"/>
    <mergeCell ref="A10:D10"/>
    <mergeCell ref="E10:M10"/>
    <mergeCell ref="A14:D14"/>
    <mergeCell ref="E14:M14"/>
    <mergeCell ref="A22:C22"/>
    <mergeCell ref="A4:D4"/>
    <mergeCell ref="E4:M4"/>
    <mergeCell ref="A1:M1"/>
    <mergeCell ref="A2:D2"/>
    <mergeCell ref="E2:M2"/>
    <mergeCell ref="A3:D3"/>
    <mergeCell ref="E3:M3"/>
    <mergeCell ref="A5:D5"/>
    <mergeCell ref="E5:M5"/>
    <mergeCell ref="A6:D6"/>
    <mergeCell ref="E6:M6"/>
    <mergeCell ref="A7:D7"/>
    <mergeCell ref="E7:M7"/>
    <mergeCell ref="A8:D8"/>
    <mergeCell ref="E8:M8"/>
  </mergeCells>
  <hyperlinks>
    <hyperlink ref="A22" location="ENTE!A34" display="Torna indietro " xr:uid="{00000000-0004-0000-1800-000000000000}"/>
    <hyperlink ref="A18" r:id="rId1" xr:uid="{00000000-0004-0000-1800-000001000000}"/>
    <hyperlink ref="A19" r:id="rId2" xr:uid="{00000000-0004-0000-1800-000002000000}"/>
    <hyperlink ref="A20" r:id="rId3" xr:uid="{00000000-0004-0000-1800-000003000000}"/>
  </hyperlinks>
  <printOptions horizontalCentered="1" verticalCentered="1"/>
  <pageMargins left="0.70866141732283472" right="0.70866141732283472" top="0.74803149606299213" bottom="0.74803149606299213" header="0.31496062992125984" footer="0.31496062992125984"/>
  <pageSetup paperSize="9" fitToHeight="0" orientation="landscape" r:id="rId4"/>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tabColor rgb="FF99FF99"/>
    <pageSetUpPr fitToPage="1"/>
  </sheetPr>
  <dimension ref="A1:M24"/>
  <sheetViews>
    <sheetView workbookViewId="0">
      <selection activeCell="A24" sqref="A24:C24"/>
    </sheetView>
  </sheetViews>
  <sheetFormatPr defaultRowHeight="12.75" x14ac:dyDescent="0.2"/>
  <cols>
    <col min="1" max="1" width="20.42578125" bestFit="1" customWidth="1"/>
    <col min="7" max="7" width="10.7109375" customWidth="1"/>
  </cols>
  <sheetData>
    <row r="1" spans="1:13" x14ac:dyDescent="0.2">
      <c r="A1" s="239" t="s">
        <v>1099</v>
      </c>
      <c r="B1" s="233"/>
      <c r="C1" s="233"/>
      <c r="D1" s="233"/>
      <c r="E1" s="233"/>
      <c r="F1" s="233"/>
      <c r="G1" s="233"/>
      <c r="H1" s="233"/>
      <c r="I1" s="233"/>
      <c r="J1" s="233"/>
      <c r="K1" s="233"/>
      <c r="L1" s="233"/>
      <c r="M1" s="234"/>
    </row>
    <row r="2" spans="1:13" x14ac:dyDescent="0.2">
      <c r="A2" s="236" t="s">
        <v>127</v>
      </c>
      <c r="B2" s="237"/>
      <c r="C2" s="237"/>
      <c r="D2" s="237"/>
      <c r="E2" s="237"/>
      <c r="F2" s="238"/>
      <c r="G2" s="236" t="s">
        <v>294</v>
      </c>
      <c r="H2" s="237"/>
      <c r="I2" s="237"/>
      <c r="J2" s="237"/>
      <c r="K2" s="237"/>
      <c r="L2" s="237"/>
      <c r="M2" s="238"/>
    </row>
    <row r="3" spans="1:13" x14ac:dyDescent="0.2">
      <c r="A3" s="232" t="s">
        <v>128</v>
      </c>
      <c r="B3" s="233"/>
      <c r="C3" s="233"/>
      <c r="D3" s="233"/>
      <c r="E3" s="233"/>
      <c r="F3" s="234"/>
      <c r="G3" s="232" t="s">
        <v>327</v>
      </c>
      <c r="H3" s="233"/>
      <c r="I3" s="233"/>
      <c r="J3" s="233"/>
      <c r="K3" s="233"/>
      <c r="L3" s="233"/>
      <c r="M3" s="234"/>
    </row>
    <row r="4" spans="1:13" x14ac:dyDescent="0.2">
      <c r="A4" s="236" t="s">
        <v>177</v>
      </c>
      <c r="B4" s="237"/>
      <c r="C4" s="237"/>
      <c r="D4" s="237"/>
      <c r="E4" s="237"/>
      <c r="F4" s="238"/>
      <c r="G4" s="236" t="s">
        <v>328</v>
      </c>
      <c r="H4" s="237"/>
      <c r="I4" s="237"/>
      <c r="J4" s="237"/>
      <c r="K4" s="237"/>
      <c r="L4" s="237"/>
      <c r="M4" s="238"/>
    </row>
    <row r="5" spans="1:13" x14ac:dyDescent="0.2">
      <c r="A5" s="232" t="s">
        <v>297</v>
      </c>
      <c r="B5" s="233"/>
      <c r="C5" s="233"/>
      <c r="D5" s="233"/>
      <c r="E5" s="233"/>
      <c r="F5" s="234"/>
      <c r="G5" s="232" t="s">
        <v>329</v>
      </c>
      <c r="H5" s="233"/>
      <c r="I5" s="233"/>
      <c r="J5" s="233"/>
      <c r="K5" s="233"/>
      <c r="L5" s="233"/>
      <c r="M5" s="234"/>
    </row>
    <row r="6" spans="1:13" x14ac:dyDescent="0.2">
      <c r="A6" s="236" t="s">
        <v>133</v>
      </c>
      <c r="B6" s="237"/>
      <c r="C6" s="237"/>
      <c r="D6" s="237"/>
      <c r="E6" s="237"/>
      <c r="F6" s="238"/>
      <c r="G6" s="236" t="s">
        <v>330</v>
      </c>
      <c r="H6" s="237"/>
      <c r="I6" s="237"/>
      <c r="J6" s="237"/>
      <c r="K6" s="237"/>
      <c r="L6" s="237"/>
      <c r="M6" s="238"/>
    </row>
    <row r="7" spans="1:13" x14ac:dyDescent="0.2">
      <c r="A7" s="232" t="s">
        <v>241</v>
      </c>
      <c r="B7" s="233"/>
      <c r="C7" s="233"/>
      <c r="D7" s="233"/>
      <c r="E7" s="233"/>
      <c r="F7" s="234"/>
      <c r="G7" s="232" t="s">
        <v>331</v>
      </c>
      <c r="H7" s="233"/>
      <c r="I7" s="233"/>
      <c r="J7" s="233"/>
      <c r="K7" s="233"/>
      <c r="L7" s="233"/>
      <c r="M7" s="234"/>
    </row>
    <row r="8" spans="1:13" x14ac:dyDescent="0.2">
      <c r="A8" s="236" t="s">
        <v>301</v>
      </c>
      <c r="B8" s="237"/>
      <c r="C8" s="237"/>
      <c r="D8" s="237"/>
      <c r="E8" s="237"/>
      <c r="F8" s="238"/>
      <c r="G8" s="236" t="s">
        <v>332</v>
      </c>
      <c r="H8" s="237"/>
      <c r="I8" s="237"/>
      <c r="J8" s="237"/>
      <c r="K8" s="237"/>
      <c r="L8" s="237"/>
      <c r="M8" s="238"/>
    </row>
    <row r="9" spans="1:13" x14ac:dyDescent="0.2">
      <c r="A9" s="232" t="s">
        <v>302</v>
      </c>
      <c r="B9" s="233"/>
      <c r="C9" s="233"/>
      <c r="D9" s="233"/>
      <c r="E9" s="233"/>
      <c r="F9" s="234"/>
      <c r="G9" s="232" t="s">
        <v>275</v>
      </c>
      <c r="H9" s="233"/>
      <c r="I9" s="233"/>
      <c r="J9" s="233"/>
      <c r="K9" s="233"/>
      <c r="L9" s="233"/>
      <c r="M9" s="234"/>
    </row>
    <row r="10" spans="1:13" x14ac:dyDescent="0.2">
      <c r="A10" s="236" t="s">
        <v>186</v>
      </c>
      <c r="B10" s="237"/>
      <c r="C10" s="237"/>
      <c r="D10" s="237"/>
      <c r="E10" s="237"/>
      <c r="F10" s="238"/>
      <c r="G10" s="236" t="s">
        <v>333</v>
      </c>
      <c r="H10" s="237"/>
      <c r="I10" s="237"/>
      <c r="J10" s="237"/>
      <c r="K10" s="237"/>
      <c r="L10" s="237"/>
      <c r="M10" s="238"/>
    </row>
    <row r="11" spans="1:13" x14ac:dyDescent="0.2">
      <c r="A11" s="232" t="s">
        <v>137</v>
      </c>
      <c r="B11" s="233"/>
      <c r="C11" s="233"/>
      <c r="D11" s="233"/>
      <c r="E11" s="233"/>
      <c r="F11" s="234"/>
      <c r="G11" s="232" t="s">
        <v>305</v>
      </c>
      <c r="H11" s="233"/>
      <c r="I11" s="233"/>
      <c r="J11" s="233"/>
      <c r="K11" s="233"/>
      <c r="L11" s="233"/>
      <c r="M11" s="234"/>
    </row>
    <row r="12" spans="1:13" x14ac:dyDescent="0.2">
      <c r="A12" s="236" t="s">
        <v>306</v>
      </c>
      <c r="B12" s="237"/>
      <c r="C12" s="237"/>
      <c r="D12" s="237"/>
      <c r="E12" s="237"/>
      <c r="F12" s="238"/>
      <c r="G12" s="236" t="s">
        <v>334</v>
      </c>
      <c r="H12" s="237"/>
      <c r="I12" s="237"/>
      <c r="J12" s="237"/>
      <c r="K12" s="237"/>
      <c r="L12" s="237"/>
      <c r="M12" s="238"/>
    </row>
    <row r="13" spans="1:13" x14ac:dyDescent="0.2">
      <c r="A13" s="232" t="s">
        <v>269</v>
      </c>
      <c r="B13" s="233"/>
      <c r="C13" s="233"/>
      <c r="D13" s="233"/>
      <c r="E13" s="233"/>
      <c r="F13" s="234"/>
      <c r="G13" s="232" t="s">
        <v>335</v>
      </c>
      <c r="H13" s="233"/>
      <c r="I13" s="233"/>
      <c r="J13" s="233"/>
      <c r="K13" s="233"/>
      <c r="L13" s="233"/>
      <c r="M13" s="234"/>
    </row>
    <row r="14" spans="1:13" x14ac:dyDescent="0.2">
      <c r="A14" s="236" t="s">
        <v>336</v>
      </c>
      <c r="B14" s="237"/>
      <c r="C14" s="237"/>
      <c r="D14" s="237"/>
      <c r="E14" s="237"/>
      <c r="F14" s="238"/>
      <c r="G14" s="236" t="s">
        <v>337</v>
      </c>
      <c r="H14" s="237"/>
      <c r="I14" s="237"/>
      <c r="J14" s="237"/>
      <c r="K14" s="237"/>
      <c r="L14" s="237"/>
      <c r="M14" s="238"/>
    </row>
    <row r="15" spans="1:13" x14ac:dyDescent="0.2">
      <c r="A15" s="232" t="s">
        <v>191</v>
      </c>
      <c r="B15" s="233"/>
      <c r="C15" s="233"/>
      <c r="D15" s="233"/>
      <c r="E15" s="233"/>
      <c r="F15" s="234"/>
      <c r="G15" s="232" t="s">
        <v>338</v>
      </c>
      <c r="H15" s="233"/>
      <c r="I15" s="233"/>
      <c r="J15" s="233"/>
      <c r="K15" s="233"/>
      <c r="L15" s="233"/>
      <c r="M15" s="234"/>
    </row>
    <row r="16" spans="1:13" x14ac:dyDescent="0.2">
      <c r="A16" s="236" t="s">
        <v>212</v>
      </c>
      <c r="B16" s="237"/>
      <c r="C16" s="237"/>
      <c r="D16" s="237"/>
      <c r="E16" s="237"/>
      <c r="F16" s="238"/>
      <c r="G16" s="236" t="s">
        <v>339</v>
      </c>
      <c r="H16" s="237"/>
      <c r="I16" s="237"/>
      <c r="J16" s="237"/>
      <c r="K16" s="237"/>
      <c r="L16" s="237"/>
      <c r="M16" s="238"/>
    </row>
    <row r="17" spans="1:13" x14ac:dyDescent="0.2">
      <c r="A17" s="232" t="s">
        <v>145</v>
      </c>
      <c r="B17" s="233"/>
      <c r="C17" s="233"/>
      <c r="D17" s="233"/>
      <c r="E17" s="233"/>
      <c r="F17" s="234"/>
      <c r="G17" s="232" t="s">
        <v>340</v>
      </c>
      <c r="H17" s="233"/>
      <c r="I17" s="233"/>
      <c r="J17" s="233"/>
      <c r="K17" s="233"/>
      <c r="L17" s="233"/>
      <c r="M17" s="234"/>
    </row>
    <row r="20" spans="1:13" x14ac:dyDescent="0.2">
      <c r="A20" s="138" t="s">
        <v>967</v>
      </c>
      <c r="B20" t="s">
        <v>1000</v>
      </c>
      <c r="G20" t="s">
        <v>1090</v>
      </c>
    </row>
    <row r="21" spans="1:13" x14ac:dyDescent="0.2">
      <c r="A21" s="138" t="s">
        <v>45</v>
      </c>
      <c r="B21" t="s">
        <v>1001</v>
      </c>
      <c r="G21" t="s">
        <v>1110</v>
      </c>
    </row>
    <row r="22" spans="1:13" x14ac:dyDescent="0.2">
      <c r="A22" s="138" t="s">
        <v>970</v>
      </c>
      <c r="B22" t="s">
        <v>1002</v>
      </c>
      <c r="G22" t="s">
        <v>1100</v>
      </c>
    </row>
    <row r="24" spans="1:13" ht="19.5" x14ac:dyDescent="0.25">
      <c r="A24" s="230" t="s">
        <v>965</v>
      </c>
      <c r="B24" s="231"/>
      <c r="C24" s="231"/>
    </row>
  </sheetData>
  <mergeCells count="34">
    <mergeCell ref="A12:F12"/>
    <mergeCell ref="G12:M12"/>
    <mergeCell ref="A13:F13"/>
    <mergeCell ref="G13:M13"/>
    <mergeCell ref="A17:F17"/>
    <mergeCell ref="G17:M17"/>
    <mergeCell ref="A14:F14"/>
    <mergeCell ref="G14:M14"/>
    <mergeCell ref="A15:F15"/>
    <mergeCell ref="G15:M15"/>
    <mergeCell ref="A16:F16"/>
    <mergeCell ref="G16:M16"/>
    <mergeCell ref="A9:F9"/>
    <mergeCell ref="G9:M9"/>
    <mergeCell ref="A10:F10"/>
    <mergeCell ref="G10:M10"/>
    <mergeCell ref="A11:F11"/>
    <mergeCell ref="G11:M11"/>
    <mergeCell ref="A24:C24"/>
    <mergeCell ref="A4:F4"/>
    <mergeCell ref="G4:M4"/>
    <mergeCell ref="A1:M1"/>
    <mergeCell ref="A2:F2"/>
    <mergeCell ref="G2:M2"/>
    <mergeCell ref="A3:F3"/>
    <mergeCell ref="G3:M3"/>
    <mergeCell ref="A5:F5"/>
    <mergeCell ref="G5:M5"/>
    <mergeCell ref="A6:F6"/>
    <mergeCell ref="G6:M6"/>
    <mergeCell ref="A7:F7"/>
    <mergeCell ref="G7:M7"/>
    <mergeCell ref="A8:F8"/>
    <mergeCell ref="G8:M8"/>
  </mergeCells>
  <hyperlinks>
    <hyperlink ref="A24" location="ENTE!A34" display="Torna indietro " xr:uid="{00000000-0004-0000-1900-000000000000}"/>
    <hyperlink ref="A21" r:id="rId1" xr:uid="{00000000-0004-0000-1900-000001000000}"/>
    <hyperlink ref="A22" r:id="rId2" xr:uid="{00000000-0004-0000-1900-000002000000}"/>
    <hyperlink ref="A20" r:id="rId3" xr:uid="{00000000-0004-0000-1900-000003000000}"/>
  </hyperlinks>
  <printOptions horizontalCentered="1" verticalCentered="1"/>
  <pageMargins left="0.70866141732283472" right="0.70866141732283472" top="0.74803149606299213" bottom="0.74803149606299213" header="0.31496062992125984" footer="0.31496062992125984"/>
  <pageSetup paperSize="9" fitToHeight="0" orientation="landscape" r:id="rId4"/>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tabColor rgb="FFC00000"/>
    <pageSetUpPr fitToPage="1"/>
  </sheetPr>
  <dimension ref="A1:M19"/>
  <sheetViews>
    <sheetView workbookViewId="0">
      <selection activeCell="A19" sqref="A19:C19"/>
    </sheetView>
  </sheetViews>
  <sheetFormatPr defaultRowHeight="12.75" x14ac:dyDescent="0.2"/>
  <cols>
    <col min="1" max="1" width="20.42578125" bestFit="1" customWidth="1"/>
  </cols>
  <sheetData>
    <row r="1" spans="1:13" x14ac:dyDescent="0.2">
      <c r="A1" s="232" t="s">
        <v>173</v>
      </c>
      <c r="B1" s="233"/>
      <c r="C1" s="233"/>
      <c r="D1" s="233"/>
      <c r="E1" s="233"/>
      <c r="F1" s="233"/>
      <c r="G1" s="233"/>
      <c r="H1" s="233"/>
      <c r="I1" s="233"/>
      <c r="J1" s="233"/>
      <c r="K1" s="233"/>
      <c r="L1" s="233"/>
      <c r="M1" s="234"/>
    </row>
    <row r="2" spans="1:13" x14ac:dyDescent="0.2">
      <c r="A2" s="236" t="s">
        <v>174</v>
      </c>
      <c r="B2" s="238"/>
      <c r="C2" s="236" t="s">
        <v>175</v>
      </c>
      <c r="D2" s="237"/>
      <c r="E2" s="237"/>
      <c r="F2" s="237"/>
      <c r="G2" s="237"/>
      <c r="H2" s="237"/>
      <c r="I2" s="237"/>
      <c r="J2" s="237"/>
      <c r="K2" s="237"/>
      <c r="L2" s="237"/>
      <c r="M2" s="238"/>
    </row>
    <row r="3" spans="1:13" x14ac:dyDescent="0.2">
      <c r="A3" s="232" t="s">
        <v>128</v>
      </c>
      <c r="B3" s="234"/>
      <c r="C3" s="232" t="s">
        <v>176</v>
      </c>
      <c r="D3" s="233"/>
      <c r="E3" s="233"/>
      <c r="F3" s="233"/>
      <c r="G3" s="233"/>
      <c r="H3" s="233"/>
      <c r="I3" s="233"/>
      <c r="J3" s="233"/>
      <c r="K3" s="233"/>
      <c r="L3" s="233"/>
      <c r="M3" s="234"/>
    </row>
    <row r="4" spans="1:13" x14ac:dyDescent="0.2">
      <c r="A4" s="236" t="s">
        <v>177</v>
      </c>
      <c r="B4" s="238"/>
      <c r="C4" s="236" t="s">
        <v>178</v>
      </c>
      <c r="D4" s="237"/>
      <c r="E4" s="237"/>
      <c r="F4" s="237"/>
      <c r="G4" s="237"/>
      <c r="H4" s="237"/>
      <c r="I4" s="237"/>
      <c r="J4" s="237"/>
      <c r="K4" s="237"/>
      <c r="L4" s="237"/>
      <c r="M4" s="238"/>
    </row>
    <row r="5" spans="1:13" x14ac:dyDescent="0.2">
      <c r="A5" s="232" t="s">
        <v>179</v>
      </c>
      <c r="B5" s="234"/>
      <c r="C5" s="232" t="s">
        <v>180</v>
      </c>
      <c r="D5" s="233"/>
      <c r="E5" s="233"/>
      <c r="F5" s="233"/>
      <c r="G5" s="233"/>
      <c r="H5" s="233"/>
      <c r="I5" s="233"/>
      <c r="J5" s="233"/>
      <c r="K5" s="233"/>
      <c r="L5" s="233"/>
      <c r="M5" s="234"/>
    </row>
    <row r="6" spans="1:13" x14ac:dyDescent="0.2">
      <c r="A6" s="236" t="s">
        <v>139</v>
      </c>
      <c r="B6" s="238"/>
      <c r="C6" s="236" t="s">
        <v>181</v>
      </c>
      <c r="D6" s="237"/>
      <c r="E6" s="237"/>
      <c r="F6" s="237"/>
      <c r="G6" s="237"/>
      <c r="H6" s="237"/>
      <c r="I6" s="237"/>
      <c r="J6" s="237"/>
      <c r="K6" s="237"/>
      <c r="L6" s="237"/>
      <c r="M6" s="238"/>
    </row>
    <row r="7" spans="1:13" x14ac:dyDescent="0.2">
      <c r="A7" s="249" t="s">
        <v>182</v>
      </c>
      <c r="B7" s="251"/>
      <c r="C7" s="232" t="s">
        <v>183</v>
      </c>
      <c r="D7" s="233"/>
      <c r="E7" s="233"/>
      <c r="F7" s="233"/>
      <c r="G7" s="233"/>
      <c r="H7" s="233"/>
      <c r="I7" s="233"/>
      <c r="J7" s="233"/>
      <c r="K7" s="233"/>
      <c r="L7" s="233"/>
      <c r="M7" s="234"/>
    </row>
    <row r="8" spans="1:13" x14ac:dyDescent="0.2">
      <c r="A8" s="236" t="s">
        <v>184</v>
      </c>
      <c r="B8" s="238"/>
      <c r="C8" s="236" t="s">
        <v>185</v>
      </c>
      <c r="D8" s="237"/>
      <c r="E8" s="237"/>
      <c r="F8" s="237"/>
      <c r="G8" s="237"/>
      <c r="H8" s="237"/>
      <c r="I8" s="237"/>
      <c r="J8" s="237"/>
      <c r="K8" s="237"/>
      <c r="L8" s="237"/>
      <c r="M8" s="238"/>
    </row>
    <row r="9" spans="1:13" x14ac:dyDescent="0.2">
      <c r="A9" s="232" t="s">
        <v>186</v>
      </c>
      <c r="B9" s="234"/>
      <c r="C9" s="232" t="s">
        <v>187</v>
      </c>
      <c r="D9" s="233"/>
      <c r="E9" s="233"/>
      <c r="F9" s="233"/>
      <c r="G9" s="233"/>
      <c r="H9" s="233"/>
      <c r="I9" s="233"/>
      <c r="J9" s="233"/>
      <c r="K9" s="233"/>
      <c r="L9" s="233"/>
      <c r="M9" s="234"/>
    </row>
    <row r="10" spans="1:13" x14ac:dyDescent="0.2">
      <c r="A10" s="236" t="s">
        <v>188</v>
      </c>
      <c r="B10" s="238"/>
      <c r="C10" s="236" t="s">
        <v>189</v>
      </c>
      <c r="D10" s="237"/>
      <c r="E10" s="237"/>
      <c r="F10" s="237"/>
      <c r="G10" s="237"/>
      <c r="H10" s="237"/>
      <c r="I10" s="237"/>
      <c r="J10" s="237"/>
      <c r="K10" s="237"/>
      <c r="L10" s="237"/>
      <c r="M10" s="238"/>
    </row>
    <row r="13" spans="1:13" x14ac:dyDescent="0.2">
      <c r="A13" s="138" t="s">
        <v>967</v>
      </c>
      <c r="B13" t="s">
        <v>1003</v>
      </c>
      <c r="E13" t="s">
        <v>1080</v>
      </c>
    </row>
    <row r="14" spans="1:13" x14ac:dyDescent="0.2">
      <c r="A14" s="138" t="s">
        <v>45</v>
      </c>
      <c r="B14" t="s">
        <v>1003</v>
      </c>
      <c r="E14" t="s">
        <v>1081</v>
      </c>
    </row>
    <row r="15" spans="1:13" x14ac:dyDescent="0.2">
      <c r="A15" s="138" t="s">
        <v>970</v>
      </c>
      <c r="B15" t="s">
        <v>1003</v>
      </c>
      <c r="E15" t="s">
        <v>1081</v>
      </c>
    </row>
    <row r="19" spans="1:3" ht="19.5" x14ac:dyDescent="0.25">
      <c r="A19" s="230" t="s">
        <v>965</v>
      </c>
      <c r="B19" s="231"/>
      <c r="C19" s="231"/>
    </row>
  </sheetData>
  <mergeCells count="20">
    <mergeCell ref="A4:B4"/>
    <mergeCell ref="C4:M4"/>
    <mergeCell ref="A1:M1"/>
    <mergeCell ref="A2:B2"/>
    <mergeCell ref="C2:M2"/>
    <mergeCell ref="A3:B3"/>
    <mergeCell ref="C3:M3"/>
    <mergeCell ref="A5:B5"/>
    <mergeCell ref="C5:M5"/>
    <mergeCell ref="A6:B6"/>
    <mergeCell ref="C6:M6"/>
    <mergeCell ref="A7:B7"/>
    <mergeCell ref="C7:M7"/>
    <mergeCell ref="A19:C19"/>
    <mergeCell ref="A8:B8"/>
    <mergeCell ref="C8:M8"/>
    <mergeCell ref="A9:B9"/>
    <mergeCell ref="C9:M9"/>
    <mergeCell ref="A10:B10"/>
    <mergeCell ref="C10:M10"/>
  </mergeCells>
  <hyperlinks>
    <hyperlink ref="A19" location="ENTE!A34" display="Torna indietro " xr:uid="{00000000-0004-0000-1A00-000000000000}"/>
    <hyperlink ref="A13" r:id="rId1" xr:uid="{00000000-0004-0000-1A00-000001000000}"/>
    <hyperlink ref="A14" r:id="rId2" xr:uid="{00000000-0004-0000-1A00-000002000000}"/>
    <hyperlink ref="A15" r:id="rId3" xr:uid="{00000000-0004-0000-1A00-000003000000}"/>
  </hyperlinks>
  <printOptions horizontalCentered="1" verticalCentered="1"/>
  <pageMargins left="0.70866141732283472" right="0.70866141732283472" top="0.74803149606299213" bottom="0.74803149606299213" header="0.31496062992125984" footer="0.31496062992125984"/>
  <pageSetup paperSize="9" fitToHeight="0" orientation="landscape" r:id="rId4"/>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tabColor rgb="FFC00000"/>
    <pageSetUpPr fitToPage="1"/>
  </sheetPr>
  <dimension ref="A1:D22"/>
  <sheetViews>
    <sheetView workbookViewId="0">
      <selection activeCell="A22" sqref="A22:C22"/>
    </sheetView>
  </sheetViews>
  <sheetFormatPr defaultRowHeight="12.75" x14ac:dyDescent="0.2"/>
  <cols>
    <col min="1" max="1" width="20.42578125" bestFit="1" customWidth="1"/>
    <col min="2" max="3" width="16" style="32" customWidth="1"/>
    <col min="4" max="4" width="38.42578125" style="32" customWidth="1"/>
    <col min="5" max="5" width="16" customWidth="1"/>
  </cols>
  <sheetData>
    <row r="1" spans="1:4" ht="34.15" customHeight="1" x14ac:dyDescent="0.2">
      <c r="A1" s="255" t="s">
        <v>230</v>
      </c>
      <c r="B1" s="255"/>
      <c r="C1" s="255"/>
      <c r="D1" s="255"/>
    </row>
    <row r="2" spans="1:4" ht="27.6" customHeight="1" x14ac:dyDescent="0.2">
      <c r="A2" s="256" t="s">
        <v>218</v>
      </c>
      <c r="B2" s="256"/>
      <c r="C2" s="256" t="s">
        <v>231</v>
      </c>
      <c r="D2" s="256"/>
    </row>
    <row r="3" spans="1:4" ht="27.6" customHeight="1" x14ac:dyDescent="0.2">
      <c r="A3" s="257" t="s">
        <v>126</v>
      </c>
      <c r="B3" s="257"/>
      <c r="C3" s="258" t="s">
        <v>232</v>
      </c>
      <c r="D3" s="258"/>
    </row>
    <row r="4" spans="1:4" x14ac:dyDescent="0.2">
      <c r="A4" s="256" t="s">
        <v>233</v>
      </c>
      <c r="B4" s="256"/>
      <c r="C4" s="256" t="s">
        <v>227</v>
      </c>
      <c r="D4" s="256"/>
    </row>
    <row r="5" spans="1:4" ht="28.15" customHeight="1" x14ac:dyDescent="0.2">
      <c r="A5" s="257" t="s">
        <v>219</v>
      </c>
      <c r="B5" s="257"/>
      <c r="C5" s="257" t="s">
        <v>228</v>
      </c>
      <c r="D5" s="257"/>
    </row>
    <row r="6" spans="1:4" ht="27.6" customHeight="1" x14ac:dyDescent="0.2">
      <c r="A6" s="256" t="s">
        <v>220</v>
      </c>
      <c r="B6" s="256"/>
      <c r="C6" s="256" t="s">
        <v>229</v>
      </c>
      <c r="D6" s="256"/>
    </row>
    <row r="7" spans="1:4" x14ac:dyDescent="0.2">
      <c r="A7" s="257" t="s">
        <v>221</v>
      </c>
      <c r="B7" s="257"/>
      <c r="C7" s="257" t="s">
        <v>234</v>
      </c>
      <c r="D7" s="257"/>
    </row>
    <row r="8" spans="1:4" ht="69" customHeight="1" x14ac:dyDescent="0.2">
      <c r="A8" s="256" t="s">
        <v>222</v>
      </c>
      <c r="B8" s="256"/>
      <c r="C8" s="256" t="s">
        <v>235</v>
      </c>
      <c r="D8" s="256"/>
    </row>
    <row r="9" spans="1:4" ht="55.15" customHeight="1" x14ac:dyDescent="0.2">
      <c r="A9" s="257" t="s">
        <v>223</v>
      </c>
      <c r="B9" s="257"/>
      <c r="C9" s="257" t="s">
        <v>239</v>
      </c>
      <c r="D9" s="257"/>
    </row>
    <row r="10" spans="1:4" ht="55.15" customHeight="1" x14ac:dyDescent="0.2">
      <c r="A10" s="256" t="s">
        <v>224</v>
      </c>
      <c r="B10" s="256"/>
      <c r="C10" s="256" t="s">
        <v>236</v>
      </c>
      <c r="D10" s="256"/>
    </row>
    <row r="11" spans="1:4" x14ac:dyDescent="0.2">
      <c r="A11" s="257" t="s">
        <v>225</v>
      </c>
      <c r="B11" s="257"/>
      <c r="C11" s="257" t="s">
        <v>237</v>
      </c>
      <c r="D11" s="257"/>
    </row>
    <row r="12" spans="1:4" x14ac:dyDescent="0.2">
      <c r="A12" s="256" t="s">
        <v>226</v>
      </c>
      <c r="B12" s="256"/>
      <c r="C12" s="256" t="s">
        <v>238</v>
      </c>
      <c r="D12" s="256"/>
    </row>
    <row r="15" spans="1:4" x14ac:dyDescent="0.2">
      <c r="A15" s="138" t="s">
        <v>967</v>
      </c>
      <c r="B15" s="32" t="s">
        <v>1004</v>
      </c>
      <c r="D15" s="32" t="s">
        <v>1082</v>
      </c>
    </row>
    <row r="16" spans="1:4" x14ac:dyDescent="0.2">
      <c r="A16" s="138" t="s">
        <v>45</v>
      </c>
      <c r="B16" s="32" t="s">
        <v>1004</v>
      </c>
      <c r="D16" s="32" t="s">
        <v>1082</v>
      </c>
    </row>
    <row r="17" spans="1:4" x14ac:dyDescent="0.2">
      <c r="A17" s="138" t="s">
        <v>970</v>
      </c>
      <c r="B17" s="32" t="s">
        <v>1004</v>
      </c>
      <c r="D17" s="32" t="s">
        <v>1082</v>
      </c>
    </row>
    <row r="22" spans="1:4" ht="19.5" x14ac:dyDescent="0.25">
      <c r="A22" s="230" t="s">
        <v>965</v>
      </c>
      <c r="B22" s="231"/>
      <c r="C22" s="231"/>
    </row>
  </sheetData>
  <mergeCells count="24">
    <mergeCell ref="C9:D9"/>
    <mergeCell ref="A8:B8"/>
    <mergeCell ref="A12:B12"/>
    <mergeCell ref="C12:D12"/>
    <mergeCell ref="A10:B10"/>
    <mergeCell ref="A11:B11"/>
    <mergeCell ref="C10:D10"/>
    <mergeCell ref="C11:D11"/>
    <mergeCell ref="A22:C22"/>
    <mergeCell ref="A1:D1"/>
    <mergeCell ref="A2:B2"/>
    <mergeCell ref="A3:B3"/>
    <mergeCell ref="A4:B4"/>
    <mergeCell ref="A9:B9"/>
    <mergeCell ref="C2:D2"/>
    <mergeCell ref="C3:D3"/>
    <mergeCell ref="C4:D4"/>
    <mergeCell ref="C5:D5"/>
    <mergeCell ref="C7:D7"/>
    <mergeCell ref="A6:B6"/>
    <mergeCell ref="A7:B7"/>
    <mergeCell ref="A5:B5"/>
    <mergeCell ref="C6:D6"/>
    <mergeCell ref="C8:D8"/>
  </mergeCells>
  <hyperlinks>
    <hyperlink ref="A22" location="ENTE!A34" display="Torna indietro " xr:uid="{00000000-0004-0000-1B00-000000000000}"/>
    <hyperlink ref="A15" r:id="rId1" xr:uid="{00000000-0004-0000-1B00-000001000000}"/>
    <hyperlink ref="A17" r:id="rId2" xr:uid="{00000000-0004-0000-1B00-000002000000}"/>
    <hyperlink ref="A16" r:id="rId3" xr:uid="{00000000-0004-0000-1B00-000003000000}"/>
  </hyperlinks>
  <printOptions horizontalCentered="1" verticalCentered="1"/>
  <pageMargins left="0.70866141732283472" right="0.70866141732283472" top="0.74803149606299213" bottom="0.74803149606299213" header="0.31496062992125984" footer="0.31496062992125984"/>
  <pageSetup paperSize="9" fitToHeight="0" orientation="landscape" r:id="rId4"/>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pageSetUpPr fitToPage="1"/>
  </sheetPr>
  <dimension ref="A1:M26"/>
  <sheetViews>
    <sheetView workbookViewId="0">
      <selection activeCell="A26" sqref="A26:C26"/>
    </sheetView>
  </sheetViews>
  <sheetFormatPr defaultRowHeight="12.75" x14ac:dyDescent="0.2"/>
  <cols>
    <col min="1" max="1" width="20.42578125" bestFit="1" customWidth="1"/>
  </cols>
  <sheetData>
    <row r="1" spans="1:13" x14ac:dyDescent="0.2">
      <c r="A1" s="232" t="s">
        <v>646</v>
      </c>
      <c r="B1" s="233"/>
      <c r="C1" s="233"/>
      <c r="D1" s="233"/>
      <c r="E1" s="233"/>
      <c r="F1" s="233"/>
      <c r="G1" s="233"/>
      <c r="H1" s="233"/>
      <c r="I1" s="233"/>
      <c r="J1" s="233"/>
      <c r="K1" s="233"/>
      <c r="L1" s="233"/>
      <c r="M1" s="234"/>
    </row>
    <row r="2" spans="1:13" x14ac:dyDescent="0.2">
      <c r="A2" s="236" t="s">
        <v>544</v>
      </c>
      <c r="B2" s="237"/>
      <c r="C2" s="237"/>
      <c r="D2" s="237"/>
      <c r="E2" s="237"/>
      <c r="F2" s="237"/>
      <c r="G2" s="237"/>
      <c r="H2" s="237"/>
      <c r="I2" s="238"/>
      <c r="J2" s="236" t="s">
        <v>647</v>
      </c>
      <c r="K2" s="237"/>
      <c r="L2" s="237"/>
      <c r="M2" s="238"/>
    </row>
    <row r="3" spans="1:13" x14ac:dyDescent="0.2">
      <c r="A3" s="232" t="s">
        <v>648</v>
      </c>
      <c r="B3" s="233"/>
      <c r="C3" s="233"/>
      <c r="D3" s="233"/>
      <c r="E3" s="233"/>
      <c r="F3" s="233"/>
      <c r="G3" s="233"/>
      <c r="H3" s="233"/>
      <c r="I3" s="234"/>
      <c r="J3" s="232" t="s">
        <v>649</v>
      </c>
      <c r="K3" s="233"/>
      <c r="L3" s="233"/>
      <c r="M3" s="234"/>
    </row>
    <row r="4" spans="1:13" x14ac:dyDescent="0.2">
      <c r="A4" s="236" t="s">
        <v>650</v>
      </c>
      <c r="B4" s="237"/>
      <c r="C4" s="237"/>
      <c r="D4" s="237"/>
      <c r="E4" s="237"/>
      <c r="F4" s="237"/>
      <c r="G4" s="237"/>
      <c r="H4" s="237"/>
      <c r="I4" s="238"/>
      <c r="J4" s="243" t="s">
        <v>651</v>
      </c>
      <c r="K4" s="244"/>
      <c r="L4" s="244"/>
      <c r="M4" s="245"/>
    </row>
    <row r="5" spans="1:13" x14ac:dyDescent="0.2">
      <c r="A5" s="232" t="s">
        <v>652</v>
      </c>
      <c r="B5" s="233"/>
      <c r="C5" s="233"/>
      <c r="D5" s="233"/>
      <c r="E5" s="233"/>
      <c r="F5" s="233"/>
      <c r="G5" s="233"/>
      <c r="H5" s="233"/>
      <c r="I5" s="234"/>
      <c r="J5" s="232" t="s">
        <v>653</v>
      </c>
      <c r="K5" s="233"/>
      <c r="L5" s="233"/>
      <c r="M5" s="234"/>
    </row>
    <row r="6" spans="1:13" x14ac:dyDescent="0.2">
      <c r="A6" s="236" t="s">
        <v>654</v>
      </c>
      <c r="B6" s="237"/>
      <c r="C6" s="237"/>
      <c r="D6" s="237"/>
      <c r="E6" s="237"/>
      <c r="F6" s="237"/>
      <c r="G6" s="237"/>
      <c r="H6" s="237"/>
      <c r="I6" s="238"/>
      <c r="J6" s="243" t="s">
        <v>655</v>
      </c>
      <c r="K6" s="244"/>
      <c r="L6" s="244"/>
      <c r="M6" s="245"/>
    </row>
    <row r="7" spans="1:13" x14ac:dyDescent="0.2">
      <c r="A7" s="232" t="s">
        <v>656</v>
      </c>
      <c r="B7" s="233"/>
      <c r="C7" s="233"/>
      <c r="D7" s="233"/>
      <c r="E7" s="233"/>
      <c r="F7" s="233"/>
      <c r="G7" s="233"/>
      <c r="H7" s="233"/>
      <c r="I7" s="234"/>
      <c r="J7" s="232" t="s">
        <v>657</v>
      </c>
      <c r="K7" s="233"/>
      <c r="L7" s="233"/>
      <c r="M7" s="234"/>
    </row>
    <row r="8" spans="1:13" x14ac:dyDescent="0.2">
      <c r="A8" s="236" t="s">
        <v>658</v>
      </c>
      <c r="B8" s="237"/>
      <c r="C8" s="237"/>
      <c r="D8" s="237"/>
      <c r="E8" s="237"/>
      <c r="F8" s="237"/>
      <c r="G8" s="237"/>
      <c r="H8" s="237"/>
      <c r="I8" s="238"/>
      <c r="J8" s="236" t="s">
        <v>659</v>
      </c>
      <c r="K8" s="237"/>
      <c r="L8" s="237"/>
      <c r="M8" s="238"/>
    </row>
    <row r="9" spans="1:13" x14ac:dyDescent="0.2">
      <c r="A9" s="232" t="s">
        <v>660</v>
      </c>
      <c r="B9" s="233"/>
      <c r="C9" s="233"/>
      <c r="D9" s="233"/>
      <c r="E9" s="233"/>
      <c r="F9" s="233"/>
      <c r="G9" s="233"/>
      <c r="H9" s="233"/>
      <c r="I9" s="234"/>
      <c r="J9" s="232" t="s">
        <v>661</v>
      </c>
      <c r="K9" s="233"/>
      <c r="L9" s="233"/>
      <c r="M9" s="234"/>
    </row>
    <row r="10" spans="1:13" x14ac:dyDescent="0.2">
      <c r="A10" s="236" t="s">
        <v>662</v>
      </c>
      <c r="B10" s="237"/>
      <c r="C10" s="237"/>
      <c r="D10" s="237"/>
      <c r="E10" s="237"/>
      <c r="F10" s="237"/>
      <c r="G10" s="237"/>
      <c r="H10" s="237"/>
      <c r="I10" s="238"/>
      <c r="J10" s="236" t="s">
        <v>663</v>
      </c>
      <c r="K10" s="237"/>
      <c r="L10" s="237"/>
      <c r="M10" s="238"/>
    </row>
    <row r="11" spans="1:13" x14ac:dyDescent="0.2">
      <c r="A11" s="232" t="s">
        <v>454</v>
      </c>
      <c r="B11" s="233"/>
      <c r="C11" s="233"/>
      <c r="D11" s="233"/>
      <c r="E11" s="233"/>
      <c r="F11" s="233"/>
      <c r="G11" s="233"/>
      <c r="H11" s="233"/>
      <c r="I11" s="234"/>
      <c r="J11" s="232" t="s">
        <v>198</v>
      </c>
      <c r="K11" s="233"/>
      <c r="L11" s="233"/>
      <c r="M11" s="234"/>
    </row>
    <row r="12" spans="1:13" x14ac:dyDescent="0.2">
      <c r="A12" s="236" t="s">
        <v>380</v>
      </c>
      <c r="B12" s="237"/>
      <c r="C12" s="237"/>
      <c r="D12" s="237"/>
      <c r="E12" s="237"/>
      <c r="F12" s="237"/>
      <c r="G12" s="237"/>
      <c r="H12" s="237"/>
      <c r="I12" s="238"/>
      <c r="J12" s="236" t="s">
        <v>664</v>
      </c>
      <c r="K12" s="237"/>
      <c r="L12" s="237"/>
      <c r="M12" s="238"/>
    </row>
    <row r="13" spans="1:13" x14ac:dyDescent="0.2">
      <c r="A13" s="232" t="s">
        <v>665</v>
      </c>
      <c r="B13" s="233"/>
      <c r="C13" s="233"/>
      <c r="D13" s="233"/>
      <c r="E13" s="233"/>
      <c r="F13" s="233"/>
      <c r="G13" s="233"/>
      <c r="H13" s="233"/>
      <c r="I13" s="234"/>
      <c r="J13" s="249" t="s">
        <v>666</v>
      </c>
      <c r="K13" s="250"/>
      <c r="L13" s="250"/>
      <c r="M13" s="251"/>
    </row>
    <row r="14" spans="1:13" x14ac:dyDescent="0.2">
      <c r="A14" s="243" t="s">
        <v>667</v>
      </c>
      <c r="B14" s="244"/>
      <c r="C14" s="244"/>
      <c r="D14" s="244"/>
      <c r="E14" s="244"/>
      <c r="F14" s="244"/>
      <c r="G14" s="244"/>
      <c r="H14" s="244"/>
      <c r="I14" s="245"/>
      <c r="J14" s="236" t="s">
        <v>668</v>
      </c>
      <c r="K14" s="237"/>
      <c r="L14" s="237"/>
      <c r="M14" s="238"/>
    </row>
    <row r="15" spans="1:13" x14ac:dyDescent="0.2">
      <c r="A15" s="232" t="s">
        <v>462</v>
      </c>
      <c r="B15" s="233"/>
      <c r="C15" s="233"/>
      <c r="D15" s="233"/>
      <c r="E15" s="233"/>
      <c r="F15" s="233"/>
      <c r="G15" s="233"/>
      <c r="H15" s="233"/>
      <c r="I15" s="234"/>
      <c r="J15" s="232" t="s">
        <v>669</v>
      </c>
      <c r="K15" s="233"/>
      <c r="L15" s="233"/>
      <c r="M15" s="234"/>
    </row>
    <row r="16" spans="1:13" x14ac:dyDescent="0.2">
      <c r="A16" s="236" t="s">
        <v>670</v>
      </c>
      <c r="B16" s="237"/>
      <c r="C16" s="237"/>
      <c r="D16" s="237"/>
      <c r="E16" s="237"/>
      <c r="F16" s="237"/>
      <c r="G16" s="237"/>
      <c r="H16" s="237"/>
      <c r="I16" s="238"/>
      <c r="J16" s="236" t="s">
        <v>671</v>
      </c>
      <c r="K16" s="237"/>
      <c r="L16" s="237"/>
      <c r="M16" s="238"/>
    </row>
    <row r="17" spans="1:13" x14ac:dyDescent="0.2">
      <c r="A17" s="232" t="s">
        <v>145</v>
      </c>
      <c r="B17" s="233"/>
      <c r="C17" s="233"/>
      <c r="D17" s="233"/>
      <c r="E17" s="233"/>
      <c r="F17" s="233"/>
      <c r="G17" s="233"/>
      <c r="H17" s="233"/>
      <c r="I17" s="234"/>
      <c r="J17" s="232" t="s">
        <v>672</v>
      </c>
      <c r="K17" s="233"/>
      <c r="L17" s="233"/>
      <c r="M17" s="234"/>
    </row>
    <row r="20" spans="1:13" x14ac:dyDescent="0.2">
      <c r="A20" s="138" t="s">
        <v>967</v>
      </c>
      <c r="B20" t="s">
        <v>1005</v>
      </c>
    </row>
    <row r="21" spans="1:13" x14ac:dyDescent="0.2">
      <c r="A21" s="138" t="s">
        <v>45</v>
      </c>
      <c r="B21" t="s">
        <v>1005</v>
      </c>
    </row>
    <row r="22" spans="1:13" x14ac:dyDescent="0.2">
      <c r="A22" s="138" t="s">
        <v>970</v>
      </c>
      <c r="B22" t="s">
        <v>1005</v>
      </c>
    </row>
    <row r="26" spans="1:13" ht="19.5" x14ac:dyDescent="0.25">
      <c r="A26" s="230" t="s">
        <v>965</v>
      </c>
      <c r="B26" s="231"/>
      <c r="C26" s="231"/>
    </row>
  </sheetData>
  <mergeCells count="34">
    <mergeCell ref="A12:I12"/>
    <mergeCell ref="J12:M12"/>
    <mergeCell ref="A13:I13"/>
    <mergeCell ref="J13:M13"/>
    <mergeCell ref="A17:I17"/>
    <mergeCell ref="J17:M17"/>
    <mergeCell ref="A14:I14"/>
    <mergeCell ref="J14:M14"/>
    <mergeCell ref="A15:I15"/>
    <mergeCell ref="J15:M15"/>
    <mergeCell ref="A16:I16"/>
    <mergeCell ref="J16:M16"/>
    <mergeCell ref="A9:I9"/>
    <mergeCell ref="J9:M9"/>
    <mergeCell ref="A10:I10"/>
    <mergeCell ref="J10:M10"/>
    <mergeCell ref="A11:I11"/>
    <mergeCell ref="J11:M11"/>
    <mergeCell ref="A26:C26"/>
    <mergeCell ref="A4:I4"/>
    <mergeCell ref="J4:M4"/>
    <mergeCell ref="A1:M1"/>
    <mergeCell ref="A2:I2"/>
    <mergeCell ref="J2:M2"/>
    <mergeCell ref="A3:I3"/>
    <mergeCell ref="J3:M3"/>
    <mergeCell ref="A5:I5"/>
    <mergeCell ref="J5:M5"/>
    <mergeCell ref="A6:I6"/>
    <mergeCell ref="J6:M6"/>
    <mergeCell ref="A7:I7"/>
    <mergeCell ref="J7:M7"/>
    <mergeCell ref="A8:I8"/>
    <mergeCell ref="J8:M8"/>
  </mergeCells>
  <hyperlinks>
    <hyperlink ref="A26" location="ENTE!A34" display="Torna indietro " xr:uid="{00000000-0004-0000-1C00-000000000000}"/>
    <hyperlink ref="A20" r:id="rId1" xr:uid="{00000000-0004-0000-1C00-000001000000}"/>
    <hyperlink ref="A22" r:id="rId2" xr:uid="{00000000-0004-0000-1C00-000002000000}"/>
    <hyperlink ref="A21" r:id="rId3" xr:uid="{00000000-0004-0000-1C00-000003000000}"/>
  </hyperlinks>
  <printOptions horizontalCentered="1" verticalCentered="1"/>
  <pageMargins left="0.70866141732283472" right="0.70866141732283472" top="0.74803149606299213" bottom="0.74803149606299213" header="0.31496062992125984" footer="0.31496062992125984"/>
  <pageSetup paperSize="9" fitToHeight="0" orientation="landscape" r:id="rId4"/>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pageSetUpPr fitToPage="1"/>
  </sheetPr>
  <dimension ref="A1:C18"/>
  <sheetViews>
    <sheetView workbookViewId="0">
      <selection activeCell="A18" sqref="A18:C18"/>
    </sheetView>
  </sheetViews>
  <sheetFormatPr defaultRowHeight="12.75" x14ac:dyDescent="0.2"/>
  <cols>
    <col min="1" max="1" width="22.7109375" customWidth="1"/>
    <col min="2" max="2" width="91.140625" customWidth="1"/>
  </cols>
  <sheetData>
    <row r="1" spans="1:2" ht="13.5" thickBot="1" x14ac:dyDescent="0.25">
      <c r="A1" s="259" t="s">
        <v>945</v>
      </c>
      <c r="B1" s="260"/>
    </row>
    <row r="2" spans="1:2" ht="13.5" thickBot="1" x14ac:dyDescent="0.25">
      <c r="A2" s="104" t="s">
        <v>946</v>
      </c>
      <c r="B2" s="105" t="s">
        <v>947</v>
      </c>
    </row>
    <row r="3" spans="1:2" ht="13.5" thickBot="1" x14ac:dyDescent="0.25">
      <c r="A3" s="106" t="s">
        <v>948</v>
      </c>
      <c r="B3" s="107" t="s">
        <v>949</v>
      </c>
    </row>
    <row r="4" spans="1:2" ht="13.5" thickBot="1" x14ac:dyDescent="0.25">
      <c r="A4" s="104" t="s">
        <v>950</v>
      </c>
      <c r="B4" s="105" t="s">
        <v>951</v>
      </c>
    </row>
    <row r="5" spans="1:2" ht="13.5" thickBot="1" x14ac:dyDescent="0.25">
      <c r="A5" s="106" t="s">
        <v>952</v>
      </c>
      <c r="B5" s="107" t="s">
        <v>953</v>
      </c>
    </row>
    <row r="6" spans="1:2" ht="13.5" thickBot="1" x14ac:dyDescent="0.25">
      <c r="A6" s="104" t="s">
        <v>954</v>
      </c>
      <c r="B6" s="105" t="s">
        <v>955</v>
      </c>
    </row>
    <row r="7" spans="1:2" ht="13.5" thickBot="1" x14ac:dyDescent="0.25">
      <c r="A7" s="106" t="s">
        <v>956</v>
      </c>
      <c r="B7" s="107" t="s">
        <v>957</v>
      </c>
    </row>
    <row r="8" spans="1:2" ht="13.5" thickBot="1" x14ac:dyDescent="0.25">
      <c r="A8" s="104" t="s">
        <v>958</v>
      </c>
      <c r="B8" s="105" t="s">
        <v>959</v>
      </c>
    </row>
    <row r="9" spans="1:2" ht="13.5" thickBot="1" x14ac:dyDescent="0.25">
      <c r="A9" s="106" t="s">
        <v>960</v>
      </c>
      <c r="B9" s="107" t="s">
        <v>961</v>
      </c>
    </row>
    <row r="10" spans="1:2" ht="13.5" thickBot="1" x14ac:dyDescent="0.25">
      <c r="A10" s="104" t="s">
        <v>962</v>
      </c>
      <c r="B10" s="105" t="s">
        <v>961</v>
      </c>
    </row>
    <row r="11" spans="1:2" ht="13.5" thickBot="1" x14ac:dyDescent="0.25">
      <c r="A11" s="106" t="s">
        <v>963</v>
      </c>
      <c r="B11" s="107" t="s">
        <v>964</v>
      </c>
    </row>
    <row r="14" spans="1:2" x14ac:dyDescent="0.2">
      <c r="A14" s="138" t="s">
        <v>967</v>
      </c>
      <c r="B14" t="s">
        <v>1006</v>
      </c>
    </row>
    <row r="15" spans="1:2" x14ac:dyDescent="0.2">
      <c r="A15" s="138" t="s">
        <v>45</v>
      </c>
      <c r="B15" t="s">
        <v>1007</v>
      </c>
    </row>
    <row r="16" spans="1:2" x14ac:dyDescent="0.2">
      <c r="A16" s="138" t="s">
        <v>970</v>
      </c>
      <c r="B16" t="s">
        <v>966</v>
      </c>
    </row>
    <row r="18" spans="1:3" ht="19.5" x14ac:dyDescent="0.25">
      <c r="A18" s="230" t="s">
        <v>965</v>
      </c>
      <c r="B18" s="231"/>
      <c r="C18" s="231"/>
    </row>
  </sheetData>
  <mergeCells count="2">
    <mergeCell ref="A1:B1"/>
    <mergeCell ref="A18:C18"/>
  </mergeCells>
  <hyperlinks>
    <hyperlink ref="A18" location="ENTE!A34" display="Torna indietro " xr:uid="{00000000-0004-0000-1D00-000000000000}"/>
    <hyperlink ref="A14" r:id="rId1" xr:uid="{00000000-0004-0000-1D00-000001000000}"/>
    <hyperlink ref="A15" r:id="rId2" xr:uid="{00000000-0004-0000-1D00-000002000000}"/>
    <hyperlink ref="A16" r:id="rId3" xr:uid="{00000000-0004-0000-1D00-000003000000}"/>
  </hyperlinks>
  <printOptions horizontalCentered="1" verticalCentered="1"/>
  <pageMargins left="0.70866141732283472" right="0.70866141732283472" top="0.74803149606299213" bottom="0.74803149606299213" header="0.31496062992125984" footer="0.31496062992125984"/>
  <pageSetup paperSize="9" fitToHeight="0" orientation="landscape" r:id="rId4"/>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tabColor rgb="FFFF99FF"/>
    <pageSetUpPr fitToPage="1"/>
  </sheetPr>
  <dimension ref="A1:M30"/>
  <sheetViews>
    <sheetView workbookViewId="0">
      <selection activeCell="A30" sqref="A30:C30"/>
    </sheetView>
  </sheetViews>
  <sheetFormatPr defaultRowHeight="12.75" x14ac:dyDescent="0.2"/>
  <cols>
    <col min="1" max="1" width="20.42578125" bestFit="1" customWidth="1"/>
  </cols>
  <sheetData>
    <row r="1" spans="1:13" x14ac:dyDescent="0.2">
      <c r="A1" s="239" t="s">
        <v>1075</v>
      </c>
      <c r="B1" s="233"/>
      <c r="C1" s="233"/>
      <c r="D1" s="233"/>
      <c r="E1" s="233"/>
      <c r="F1" s="233"/>
      <c r="G1" s="233"/>
      <c r="H1" s="233"/>
      <c r="I1" s="233"/>
      <c r="J1" s="233"/>
      <c r="K1" s="233"/>
      <c r="L1" s="233"/>
      <c r="M1" s="234"/>
    </row>
    <row r="2" spans="1:13" x14ac:dyDescent="0.2">
      <c r="A2" s="236" t="s">
        <v>516</v>
      </c>
      <c r="B2" s="237"/>
      <c r="C2" s="237"/>
      <c r="D2" s="238"/>
      <c r="E2" s="236" t="s">
        <v>517</v>
      </c>
      <c r="F2" s="237"/>
      <c r="G2" s="237"/>
      <c r="H2" s="237"/>
      <c r="I2" s="237"/>
      <c r="J2" s="237"/>
      <c r="K2" s="237"/>
      <c r="L2" s="237"/>
      <c r="M2" s="238"/>
    </row>
    <row r="3" spans="1:13" x14ac:dyDescent="0.2">
      <c r="A3" s="232" t="s">
        <v>518</v>
      </c>
      <c r="B3" s="233"/>
      <c r="C3" s="233"/>
      <c r="D3" s="234"/>
      <c r="E3" s="232" t="s">
        <v>519</v>
      </c>
      <c r="F3" s="233"/>
      <c r="G3" s="233"/>
      <c r="H3" s="233"/>
      <c r="I3" s="233"/>
      <c r="J3" s="233"/>
      <c r="K3" s="233"/>
      <c r="L3" s="233"/>
      <c r="M3" s="234"/>
    </row>
    <row r="4" spans="1:13" x14ac:dyDescent="0.2">
      <c r="A4" s="236" t="s">
        <v>520</v>
      </c>
      <c r="B4" s="237"/>
      <c r="C4" s="237"/>
      <c r="D4" s="238"/>
      <c r="E4" s="236" t="s">
        <v>521</v>
      </c>
      <c r="F4" s="237"/>
      <c r="G4" s="237"/>
      <c r="H4" s="237"/>
      <c r="I4" s="237"/>
      <c r="J4" s="237"/>
      <c r="K4" s="237"/>
      <c r="L4" s="237"/>
      <c r="M4" s="238"/>
    </row>
    <row r="5" spans="1:13" x14ac:dyDescent="0.2">
      <c r="A5" s="232" t="s">
        <v>380</v>
      </c>
      <c r="B5" s="233"/>
      <c r="C5" s="233"/>
      <c r="D5" s="234"/>
      <c r="E5" s="232" t="s">
        <v>522</v>
      </c>
      <c r="F5" s="233"/>
      <c r="G5" s="233"/>
      <c r="H5" s="233"/>
      <c r="I5" s="233"/>
      <c r="J5" s="233"/>
      <c r="K5" s="233"/>
      <c r="L5" s="233"/>
      <c r="M5" s="234"/>
    </row>
    <row r="6" spans="1:13" x14ac:dyDescent="0.2">
      <c r="A6" s="236" t="s">
        <v>523</v>
      </c>
      <c r="B6" s="237"/>
      <c r="C6" s="237"/>
      <c r="D6" s="238"/>
      <c r="E6" s="236" t="s">
        <v>524</v>
      </c>
      <c r="F6" s="237"/>
      <c r="G6" s="237"/>
      <c r="H6" s="237"/>
      <c r="I6" s="237"/>
      <c r="J6" s="237"/>
      <c r="K6" s="237"/>
      <c r="L6" s="237"/>
      <c r="M6" s="238"/>
    </row>
    <row r="7" spans="1:13" x14ac:dyDescent="0.2">
      <c r="A7" s="232" t="s">
        <v>525</v>
      </c>
      <c r="B7" s="233"/>
      <c r="C7" s="233"/>
      <c r="D7" s="234"/>
      <c r="E7" s="232" t="s">
        <v>526</v>
      </c>
      <c r="F7" s="233"/>
      <c r="G7" s="233"/>
      <c r="H7" s="233"/>
      <c r="I7" s="233"/>
      <c r="J7" s="233"/>
      <c r="K7" s="233"/>
      <c r="L7" s="233"/>
      <c r="M7" s="234"/>
    </row>
    <row r="8" spans="1:13" x14ac:dyDescent="0.2">
      <c r="A8" s="236" t="s">
        <v>127</v>
      </c>
      <c r="B8" s="237"/>
      <c r="C8" s="237"/>
      <c r="D8" s="238"/>
      <c r="E8" s="236" t="s">
        <v>527</v>
      </c>
      <c r="F8" s="237"/>
      <c r="G8" s="237"/>
      <c r="H8" s="237"/>
      <c r="I8" s="237"/>
      <c r="J8" s="237"/>
      <c r="K8" s="237"/>
      <c r="L8" s="237"/>
      <c r="M8" s="238"/>
    </row>
    <row r="9" spans="1:13" x14ac:dyDescent="0.2">
      <c r="A9" s="232" t="s">
        <v>528</v>
      </c>
      <c r="B9" s="233"/>
      <c r="C9" s="233"/>
      <c r="D9" s="234"/>
      <c r="E9" s="232" t="s">
        <v>529</v>
      </c>
      <c r="F9" s="233"/>
      <c r="G9" s="233"/>
      <c r="H9" s="233"/>
      <c r="I9" s="233"/>
      <c r="J9" s="233"/>
      <c r="K9" s="233"/>
      <c r="L9" s="233"/>
      <c r="M9" s="234"/>
    </row>
    <row r="10" spans="1:13" x14ac:dyDescent="0.2">
      <c r="A10" s="236" t="s">
        <v>530</v>
      </c>
      <c r="B10" s="237"/>
      <c r="C10" s="237"/>
      <c r="D10" s="238"/>
      <c r="E10" s="236" t="s">
        <v>531</v>
      </c>
      <c r="F10" s="237"/>
      <c r="G10" s="237"/>
      <c r="H10" s="237"/>
      <c r="I10" s="237"/>
      <c r="J10" s="237"/>
      <c r="K10" s="237"/>
      <c r="L10" s="237"/>
      <c r="M10" s="238"/>
    </row>
    <row r="11" spans="1:13" x14ac:dyDescent="0.2">
      <c r="A11" s="232" t="s">
        <v>532</v>
      </c>
      <c r="B11" s="233"/>
      <c r="C11" s="233"/>
      <c r="D11" s="234"/>
      <c r="E11" s="232" t="s">
        <v>533</v>
      </c>
      <c r="F11" s="233"/>
      <c r="G11" s="233"/>
      <c r="H11" s="233"/>
      <c r="I11" s="233"/>
      <c r="J11" s="233"/>
      <c r="K11" s="233"/>
      <c r="L11" s="233"/>
      <c r="M11" s="234"/>
    </row>
    <row r="12" spans="1:13" x14ac:dyDescent="0.2">
      <c r="A12" s="236" t="s">
        <v>534</v>
      </c>
      <c r="B12" s="237"/>
      <c r="C12" s="237"/>
      <c r="D12" s="238"/>
      <c r="E12" s="236" t="s">
        <v>535</v>
      </c>
      <c r="F12" s="237"/>
      <c r="G12" s="237"/>
      <c r="H12" s="237"/>
      <c r="I12" s="237"/>
      <c r="J12" s="237"/>
      <c r="K12" s="237"/>
      <c r="L12" s="237"/>
      <c r="M12" s="238"/>
    </row>
    <row r="13" spans="1:13" x14ac:dyDescent="0.2">
      <c r="A13" s="232" t="s">
        <v>536</v>
      </c>
      <c r="B13" s="233"/>
      <c r="C13" s="233"/>
      <c r="D13" s="234"/>
      <c r="E13" s="232" t="s">
        <v>537</v>
      </c>
      <c r="F13" s="233"/>
      <c r="G13" s="233"/>
      <c r="H13" s="233"/>
      <c r="I13" s="233"/>
      <c r="J13" s="233"/>
      <c r="K13" s="233"/>
      <c r="L13" s="233"/>
      <c r="M13" s="234"/>
    </row>
    <row r="14" spans="1:13" x14ac:dyDescent="0.2">
      <c r="A14" s="236" t="s">
        <v>128</v>
      </c>
      <c r="B14" s="237"/>
      <c r="C14" s="237"/>
      <c r="D14" s="238"/>
      <c r="E14" s="236" t="s">
        <v>538</v>
      </c>
      <c r="F14" s="237"/>
      <c r="G14" s="237"/>
      <c r="H14" s="237"/>
      <c r="I14" s="237"/>
      <c r="J14" s="237"/>
      <c r="K14" s="237"/>
      <c r="L14" s="237"/>
      <c r="M14" s="238"/>
    </row>
    <row r="15" spans="1:13" x14ac:dyDescent="0.2">
      <c r="A15" s="232" t="s">
        <v>177</v>
      </c>
      <c r="B15" s="233"/>
      <c r="C15" s="233"/>
      <c r="D15" s="234"/>
      <c r="E15" s="232" t="s">
        <v>539</v>
      </c>
      <c r="F15" s="233"/>
      <c r="G15" s="233"/>
      <c r="H15" s="233"/>
      <c r="I15" s="233"/>
      <c r="J15" s="233"/>
      <c r="K15" s="233"/>
      <c r="L15" s="233"/>
      <c r="M15" s="234"/>
    </row>
    <row r="16" spans="1:13" x14ac:dyDescent="0.2">
      <c r="A16" s="236" t="s">
        <v>540</v>
      </c>
      <c r="B16" s="237"/>
      <c r="C16" s="237"/>
      <c r="D16" s="238"/>
      <c r="E16" s="236" t="s">
        <v>541</v>
      </c>
      <c r="F16" s="237"/>
      <c r="G16" s="237"/>
      <c r="H16" s="237"/>
      <c r="I16" s="237"/>
      <c r="J16" s="237"/>
      <c r="K16" s="237"/>
      <c r="L16" s="237"/>
      <c r="M16" s="238"/>
    </row>
    <row r="17" spans="1:13" x14ac:dyDescent="0.2">
      <c r="A17" s="232" t="s">
        <v>542</v>
      </c>
      <c r="B17" s="233"/>
      <c r="C17" s="233"/>
      <c r="D17" s="234"/>
      <c r="E17" s="232" t="s">
        <v>543</v>
      </c>
      <c r="F17" s="233"/>
      <c r="G17" s="233"/>
      <c r="H17" s="233"/>
      <c r="I17" s="233"/>
      <c r="J17" s="233"/>
      <c r="K17" s="233"/>
      <c r="L17" s="233"/>
      <c r="M17" s="234"/>
    </row>
    <row r="18" spans="1:13" x14ac:dyDescent="0.2">
      <c r="A18" s="236" t="s">
        <v>544</v>
      </c>
      <c r="B18" s="237"/>
      <c r="C18" s="237"/>
      <c r="D18" s="238"/>
      <c r="E18" s="236" t="s">
        <v>545</v>
      </c>
      <c r="F18" s="237"/>
      <c r="G18" s="237"/>
      <c r="H18" s="237"/>
      <c r="I18" s="237"/>
      <c r="J18" s="237"/>
      <c r="K18" s="237"/>
      <c r="L18" s="237"/>
      <c r="M18" s="238"/>
    </row>
    <row r="19" spans="1:13" x14ac:dyDescent="0.2">
      <c r="A19" s="232" t="s">
        <v>546</v>
      </c>
      <c r="B19" s="233"/>
      <c r="C19" s="233"/>
      <c r="D19" s="234"/>
      <c r="E19" s="232" t="s">
        <v>547</v>
      </c>
      <c r="F19" s="233"/>
      <c r="G19" s="233"/>
      <c r="H19" s="233"/>
      <c r="I19" s="233"/>
      <c r="J19" s="233"/>
      <c r="K19" s="233"/>
      <c r="L19" s="233"/>
      <c r="M19" s="234"/>
    </row>
    <row r="20" spans="1:13" x14ac:dyDescent="0.2">
      <c r="A20" s="236" t="s">
        <v>548</v>
      </c>
      <c r="B20" s="237"/>
      <c r="C20" s="237"/>
      <c r="D20" s="238"/>
      <c r="E20" s="236" t="s">
        <v>549</v>
      </c>
      <c r="F20" s="237"/>
      <c r="G20" s="237"/>
      <c r="H20" s="237"/>
      <c r="I20" s="237"/>
      <c r="J20" s="237"/>
      <c r="K20" s="237"/>
      <c r="L20" s="237"/>
      <c r="M20" s="238"/>
    </row>
    <row r="21" spans="1:13" x14ac:dyDescent="0.2">
      <c r="A21" s="232" t="s">
        <v>550</v>
      </c>
      <c r="B21" s="233"/>
      <c r="C21" s="233"/>
      <c r="D21" s="234"/>
      <c r="E21" s="232" t="s">
        <v>551</v>
      </c>
      <c r="F21" s="233"/>
      <c r="G21" s="233"/>
      <c r="H21" s="233"/>
      <c r="I21" s="233"/>
      <c r="J21" s="233"/>
      <c r="K21" s="233"/>
      <c r="L21" s="233"/>
      <c r="M21" s="234"/>
    </row>
    <row r="22" spans="1:13" x14ac:dyDescent="0.2">
      <c r="A22" s="236" t="s">
        <v>552</v>
      </c>
      <c r="B22" s="237"/>
      <c r="C22" s="237"/>
      <c r="D22" s="238"/>
      <c r="E22" s="236" t="s">
        <v>553</v>
      </c>
      <c r="F22" s="237"/>
      <c r="G22" s="237"/>
      <c r="H22" s="237"/>
      <c r="I22" s="237"/>
      <c r="J22" s="237"/>
      <c r="K22" s="237"/>
      <c r="L22" s="237"/>
      <c r="M22" s="238"/>
    </row>
    <row r="25" spans="1:13" x14ac:dyDescent="0.2">
      <c r="A25" s="138" t="s">
        <v>967</v>
      </c>
      <c r="B25" t="s">
        <v>1008</v>
      </c>
    </row>
    <row r="26" spans="1:13" x14ac:dyDescent="0.2">
      <c r="A26" s="138" t="s">
        <v>45</v>
      </c>
      <c r="B26" t="s">
        <v>1009</v>
      </c>
    </row>
    <row r="27" spans="1:13" x14ac:dyDescent="0.2">
      <c r="A27" s="138" t="s">
        <v>970</v>
      </c>
      <c r="B27" t="s">
        <v>1009</v>
      </c>
    </row>
    <row r="30" spans="1:13" ht="19.5" x14ac:dyDescent="0.25">
      <c r="A30" s="230" t="s">
        <v>965</v>
      </c>
      <c r="B30" s="231"/>
      <c r="C30" s="231"/>
    </row>
  </sheetData>
  <mergeCells count="44">
    <mergeCell ref="A21:D21"/>
    <mergeCell ref="E21:M21"/>
    <mergeCell ref="A22:D22"/>
    <mergeCell ref="E22:M22"/>
    <mergeCell ref="A18:D18"/>
    <mergeCell ref="E18:M18"/>
    <mergeCell ref="A19:D19"/>
    <mergeCell ref="E19:M19"/>
    <mergeCell ref="A20:D20"/>
    <mergeCell ref="E20:M20"/>
    <mergeCell ref="A15:D15"/>
    <mergeCell ref="E15:M15"/>
    <mergeCell ref="A16:D16"/>
    <mergeCell ref="E16:M16"/>
    <mergeCell ref="A17:D17"/>
    <mergeCell ref="E17:M17"/>
    <mergeCell ref="A12:D12"/>
    <mergeCell ref="E12:M12"/>
    <mergeCell ref="A13:D13"/>
    <mergeCell ref="E13:M13"/>
    <mergeCell ref="A14:D14"/>
    <mergeCell ref="E14:M14"/>
    <mergeCell ref="A9:D9"/>
    <mergeCell ref="E9:M9"/>
    <mergeCell ref="A10:D10"/>
    <mergeCell ref="E10:M10"/>
    <mergeCell ref="A11:D11"/>
    <mergeCell ref="E11:M11"/>
    <mergeCell ref="A30:C30"/>
    <mergeCell ref="A4:D4"/>
    <mergeCell ref="E4:M4"/>
    <mergeCell ref="A1:M1"/>
    <mergeCell ref="A2:D2"/>
    <mergeCell ref="E2:M2"/>
    <mergeCell ref="A3:D3"/>
    <mergeCell ref="E3:M3"/>
    <mergeCell ref="A5:D5"/>
    <mergeCell ref="E5:M5"/>
    <mergeCell ref="A6:D6"/>
    <mergeCell ref="E6:M6"/>
    <mergeCell ref="A7:D7"/>
    <mergeCell ref="E7:M7"/>
    <mergeCell ref="A8:D8"/>
    <mergeCell ref="E8:M8"/>
  </mergeCells>
  <hyperlinks>
    <hyperlink ref="A30" location="ENTE!A34" display="Torna indietro " xr:uid="{00000000-0004-0000-1E00-000000000000}"/>
    <hyperlink ref="A25" r:id="rId1" xr:uid="{00000000-0004-0000-1E00-000001000000}"/>
    <hyperlink ref="A27" r:id="rId2" xr:uid="{00000000-0004-0000-1E00-000002000000}"/>
    <hyperlink ref="A26" r:id="rId3" xr:uid="{00000000-0004-0000-1E00-000003000000}"/>
  </hyperlinks>
  <printOptions horizontalCentered="1" verticalCentered="1"/>
  <pageMargins left="0.70866141732283472" right="0.70866141732283472" top="0.74803149606299213" bottom="0.74803149606299213" header="0.31496062992125984" footer="0.31496062992125984"/>
  <pageSetup paperSize="9" fitToHeight="0" orientation="landscape" r:id="rId4"/>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tabColor rgb="FFFF99FF"/>
    <pageSetUpPr fitToPage="1"/>
  </sheetPr>
  <dimension ref="A1:M24"/>
  <sheetViews>
    <sheetView workbookViewId="0">
      <selection activeCell="A24" sqref="A24:C24"/>
    </sheetView>
  </sheetViews>
  <sheetFormatPr defaultRowHeight="12.75" x14ac:dyDescent="0.2"/>
  <cols>
    <col min="1" max="1" width="20.42578125" bestFit="1" customWidth="1"/>
  </cols>
  <sheetData>
    <row r="1" spans="1:13" x14ac:dyDescent="0.2">
      <c r="A1" s="236" t="s">
        <v>554</v>
      </c>
      <c r="B1" s="237"/>
      <c r="C1" s="237"/>
      <c r="D1" s="237"/>
      <c r="E1" s="237"/>
      <c r="F1" s="237"/>
      <c r="G1" s="237"/>
      <c r="H1" s="237"/>
      <c r="I1" s="237"/>
      <c r="J1" s="237"/>
      <c r="K1" s="237"/>
      <c r="L1" s="237"/>
      <c r="M1" s="238"/>
    </row>
    <row r="2" spans="1:13" x14ac:dyDescent="0.2">
      <c r="A2" s="232" t="s">
        <v>555</v>
      </c>
      <c r="B2" s="233"/>
      <c r="C2" s="233"/>
      <c r="D2" s="234"/>
      <c r="E2" s="232" t="s">
        <v>556</v>
      </c>
      <c r="F2" s="233"/>
      <c r="G2" s="233"/>
      <c r="H2" s="233"/>
      <c r="I2" s="233"/>
      <c r="J2" s="233"/>
      <c r="K2" s="233"/>
      <c r="L2" s="233"/>
      <c r="M2" s="234"/>
    </row>
    <row r="3" spans="1:13" x14ac:dyDescent="0.2">
      <c r="A3" s="236" t="s">
        <v>516</v>
      </c>
      <c r="B3" s="237"/>
      <c r="C3" s="237"/>
      <c r="D3" s="238"/>
      <c r="E3" s="236" t="s">
        <v>557</v>
      </c>
      <c r="F3" s="237"/>
      <c r="G3" s="237"/>
      <c r="H3" s="237"/>
      <c r="I3" s="237"/>
      <c r="J3" s="237"/>
      <c r="K3" s="237"/>
      <c r="L3" s="237"/>
      <c r="M3" s="238"/>
    </row>
    <row r="4" spans="1:13" x14ac:dyDescent="0.2">
      <c r="A4" s="232" t="s">
        <v>518</v>
      </c>
      <c r="B4" s="233"/>
      <c r="C4" s="233"/>
      <c r="D4" s="234"/>
      <c r="E4" s="232" t="s">
        <v>558</v>
      </c>
      <c r="F4" s="233"/>
      <c r="G4" s="233"/>
      <c r="H4" s="233"/>
      <c r="I4" s="233"/>
      <c r="J4" s="233"/>
      <c r="K4" s="233"/>
      <c r="L4" s="233"/>
      <c r="M4" s="234"/>
    </row>
    <row r="5" spans="1:13" x14ac:dyDescent="0.2">
      <c r="A5" s="236" t="s">
        <v>520</v>
      </c>
      <c r="B5" s="237"/>
      <c r="C5" s="237"/>
      <c r="D5" s="238"/>
      <c r="E5" s="236" t="s">
        <v>559</v>
      </c>
      <c r="F5" s="237"/>
      <c r="G5" s="237"/>
      <c r="H5" s="237"/>
      <c r="I5" s="237"/>
      <c r="J5" s="237"/>
      <c r="K5" s="237"/>
      <c r="L5" s="237"/>
      <c r="M5" s="238"/>
    </row>
    <row r="6" spans="1:13" x14ac:dyDescent="0.2">
      <c r="A6" s="232" t="s">
        <v>380</v>
      </c>
      <c r="B6" s="233"/>
      <c r="C6" s="233"/>
      <c r="D6" s="234"/>
      <c r="E6" s="232" t="s">
        <v>560</v>
      </c>
      <c r="F6" s="233"/>
      <c r="G6" s="233"/>
      <c r="H6" s="233"/>
      <c r="I6" s="233"/>
      <c r="J6" s="233"/>
      <c r="K6" s="233"/>
      <c r="L6" s="233"/>
      <c r="M6" s="234"/>
    </row>
    <row r="7" spans="1:13" x14ac:dyDescent="0.2">
      <c r="A7" s="236" t="s">
        <v>525</v>
      </c>
      <c r="B7" s="237"/>
      <c r="C7" s="237"/>
      <c r="D7" s="238"/>
      <c r="E7" s="236" t="s">
        <v>561</v>
      </c>
      <c r="F7" s="237"/>
      <c r="G7" s="237"/>
      <c r="H7" s="237"/>
      <c r="I7" s="237"/>
      <c r="J7" s="237"/>
      <c r="K7" s="237"/>
      <c r="L7" s="237"/>
      <c r="M7" s="238"/>
    </row>
    <row r="8" spans="1:13" x14ac:dyDescent="0.2">
      <c r="A8" s="232" t="s">
        <v>127</v>
      </c>
      <c r="B8" s="233"/>
      <c r="C8" s="233"/>
      <c r="D8" s="234"/>
      <c r="E8" s="232" t="s">
        <v>562</v>
      </c>
      <c r="F8" s="233"/>
      <c r="G8" s="233"/>
      <c r="H8" s="233"/>
      <c r="I8" s="233"/>
      <c r="J8" s="233"/>
      <c r="K8" s="233"/>
      <c r="L8" s="233"/>
      <c r="M8" s="234"/>
    </row>
    <row r="9" spans="1:13" x14ac:dyDescent="0.2">
      <c r="A9" s="236" t="s">
        <v>528</v>
      </c>
      <c r="B9" s="237"/>
      <c r="C9" s="237"/>
      <c r="D9" s="238"/>
      <c r="E9" s="236" t="s">
        <v>563</v>
      </c>
      <c r="F9" s="237"/>
      <c r="G9" s="237"/>
      <c r="H9" s="237"/>
      <c r="I9" s="237"/>
      <c r="J9" s="237"/>
      <c r="K9" s="237"/>
      <c r="L9" s="237"/>
      <c r="M9" s="238"/>
    </row>
    <row r="10" spans="1:13" x14ac:dyDescent="0.2">
      <c r="A10" s="232" t="s">
        <v>532</v>
      </c>
      <c r="B10" s="233"/>
      <c r="C10" s="233"/>
      <c r="D10" s="234"/>
      <c r="E10" s="232" t="s">
        <v>564</v>
      </c>
      <c r="F10" s="233"/>
      <c r="G10" s="233"/>
      <c r="H10" s="233"/>
      <c r="I10" s="233"/>
      <c r="J10" s="233"/>
      <c r="K10" s="233"/>
      <c r="L10" s="233"/>
      <c r="M10" s="234"/>
    </row>
    <row r="11" spans="1:13" x14ac:dyDescent="0.2">
      <c r="A11" s="236" t="s">
        <v>534</v>
      </c>
      <c r="B11" s="237"/>
      <c r="C11" s="237"/>
      <c r="D11" s="238"/>
      <c r="E11" s="236" t="s">
        <v>565</v>
      </c>
      <c r="F11" s="237"/>
      <c r="G11" s="237"/>
      <c r="H11" s="237"/>
      <c r="I11" s="237"/>
      <c r="J11" s="237"/>
      <c r="K11" s="237"/>
      <c r="L11" s="237"/>
      <c r="M11" s="238"/>
    </row>
    <row r="12" spans="1:13" x14ac:dyDescent="0.2">
      <c r="A12" s="232" t="s">
        <v>536</v>
      </c>
      <c r="B12" s="233"/>
      <c r="C12" s="233"/>
      <c r="D12" s="234"/>
      <c r="E12" s="232" t="s">
        <v>537</v>
      </c>
      <c r="F12" s="233"/>
      <c r="G12" s="233"/>
      <c r="H12" s="233"/>
      <c r="I12" s="233"/>
      <c r="J12" s="233"/>
      <c r="K12" s="233"/>
      <c r="L12" s="233"/>
      <c r="M12" s="234"/>
    </row>
    <row r="13" spans="1:13" x14ac:dyDescent="0.2">
      <c r="A13" s="236" t="s">
        <v>128</v>
      </c>
      <c r="B13" s="237"/>
      <c r="C13" s="237"/>
      <c r="D13" s="238"/>
      <c r="E13" s="236" t="s">
        <v>566</v>
      </c>
      <c r="F13" s="237"/>
      <c r="G13" s="237"/>
      <c r="H13" s="237"/>
      <c r="I13" s="237"/>
      <c r="J13" s="237"/>
      <c r="K13" s="237"/>
      <c r="L13" s="237"/>
      <c r="M13" s="238"/>
    </row>
    <row r="14" spans="1:13" x14ac:dyDescent="0.2">
      <c r="A14" s="232" t="s">
        <v>452</v>
      </c>
      <c r="B14" s="233"/>
      <c r="C14" s="233"/>
      <c r="D14" s="234"/>
      <c r="E14" s="232" t="s">
        <v>567</v>
      </c>
      <c r="F14" s="233"/>
      <c r="G14" s="233"/>
      <c r="H14" s="233"/>
      <c r="I14" s="233"/>
      <c r="J14" s="233"/>
      <c r="K14" s="233"/>
      <c r="L14" s="233"/>
      <c r="M14" s="234"/>
    </row>
    <row r="15" spans="1:13" x14ac:dyDescent="0.2">
      <c r="A15" s="236" t="s">
        <v>568</v>
      </c>
      <c r="B15" s="237"/>
      <c r="C15" s="237"/>
      <c r="D15" s="238"/>
      <c r="E15" s="236" t="s">
        <v>569</v>
      </c>
      <c r="F15" s="237"/>
      <c r="G15" s="237"/>
      <c r="H15" s="237"/>
      <c r="I15" s="237"/>
      <c r="J15" s="237"/>
      <c r="K15" s="237"/>
      <c r="L15" s="237"/>
      <c r="M15" s="238"/>
    </row>
    <row r="16" spans="1:13" x14ac:dyDescent="0.2">
      <c r="A16" s="232" t="s">
        <v>570</v>
      </c>
      <c r="B16" s="233"/>
      <c r="C16" s="233"/>
      <c r="D16" s="234"/>
      <c r="E16" s="232" t="s">
        <v>571</v>
      </c>
      <c r="F16" s="233"/>
      <c r="G16" s="233"/>
      <c r="H16" s="233"/>
      <c r="I16" s="233"/>
      <c r="J16" s="233"/>
      <c r="K16" s="233"/>
      <c r="L16" s="233"/>
      <c r="M16" s="234"/>
    </row>
    <row r="17" spans="1:13" x14ac:dyDescent="0.2">
      <c r="A17" s="236" t="s">
        <v>552</v>
      </c>
      <c r="B17" s="237"/>
      <c r="C17" s="237"/>
      <c r="D17" s="238"/>
      <c r="E17" s="236" t="s">
        <v>553</v>
      </c>
      <c r="F17" s="237"/>
      <c r="G17" s="237"/>
      <c r="H17" s="237"/>
      <c r="I17" s="237"/>
      <c r="J17" s="237"/>
      <c r="K17" s="237"/>
      <c r="L17" s="237"/>
      <c r="M17" s="238"/>
    </row>
    <row r="20" spans="1:13" x14ac:dyDescent="0.2">
      <c r="A20" s="138" t="s">
        <v>967</v>
      </c>
      <c r="B20" t="s">
        <v>1016</v>
      </c>
    </row>
    <row r="21" spans="1:13" x14ac:dyDescent="0.2">
      <c r="A21" s="138" t="s">
        <v>45</v>
      </c>
      <c r="B21" t="s">
        <v>1016</v>
      </c>
    </row>
    <row r="22" spans="1:13" x14ac:dyDescent="0.2">
      <c r="A22" s="138" t="s">
        <v>970</v>
      </c>
      <c r="B22" t="s">
        <v>1016</v>
      </c>
    </row>
    <row r="24" spans="1:13" ht="19.5" x14ac:dyDescent="0.25">
      <c r="A24" s="230" t="s">
        <v>965</v>
      </c>
      <c r="B24" s="231"/>
      <c r="C24" s="231"/>
    </row>
  </sheetData>
  <mergeCells count="34">
    <mergeCell ref="A12:D12"/>
    <mergeCell ref="E12:M12"/>
    <mergeCell ref="A13:D13"/>
    <mergeCell ref="E13:M13"/>
    <mergeCell ref="A17:D17"/>
    <mergeCell ref="E17:M17"/>
    <mergeCell ref="A14:D14"/>
    <mergeCell ref="E14:M14"/>
    <mergeCell ref="A15:D15"/>
    <mergeCell ref="E15:M15"/>
    <mergeCell ref="A16:D16"/>
    <mergeCell ref="E16:M16"/>
    <mergeCell ref="A9:D9"/>
    <mergeCell ref="E9:M9"/>
    <mergeCell ref="A10:D10"/>
    <mergeCell ref="E10:M10"/>
    <mergeCell ref="A11:D11"/>
    <mergeCell ref="E11:M11"/>
    <mergeCell ref="A24:C24"/>
    <mergeCell ref="A4:D4"/>
    <mergeCell ref="E4:M4"/>
    <mergeCell ref="A1:M1"/>
    <mergeCell ref="A2:D2"/>
    <mergeCell ref="E2:M2"/>
    <mergeCell ref="A3:D3"/>
    <mergeCell ref="E3:M3"/>
    <mergeCell ref="A5:D5"/>
    <mergeCell ref="E5:M5"/>
    <mergeCell ref="A6:D6"/>
    <mergeCell ref="E6:M6"/>
    <mergeCell ref="A7:D7"/>
    <mergeCell ref="E7:M7"/>
    <mergeCell ref="A8:D8"/>
    <mergeCell ref="E8:M8"/>
  </mergeCells>
  <hyperlinks>
    <hyperlink ref="A24" location="ENTE!A34" display="Torna indietro " xr:uid="{00000000-0004-0000-1F00-000000000000}"/>
    <hyperlink ref="A20" r:id="rId1" xr:uid="{00000000-0004-0000-1F00-000001000000}"/>
    <hyperlink ref="A21" r:id="rId2" xr:uid="{00000000-0004-0000-1F00-000002000000}"/>
    <hyperlink ref="A22" r:id="rId3" xr:uid="{00000000-0004-0000-1F00-000003000000}"/>
  </hyperlinks>
  <printOptions horizontalCentered="1" verticalCentered="1"/>
  <pageMargins left="0.70866141732283472" right="0.70866141732283472" top="0.74803149606299213" bottom="0.74803149606299213" header="0.31496062992125984" footer="0.31496062992125984"/>
  <pageSetup paperSize="9" fitToHeight="0" orientation="landscape" r:id="rId4"/>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tabColor rgb="FFFF99FF"/>
    <pageSetUpPr fitToPage="1"/>
  </sheetPr>
  <dimension ref="A1:M23"/>
  <sheetViews>
    <sheetView zoomScale="130" zoomScaleNormal="130" workbookViewId="0">
      <selection activeCell="A23" sqref="A23:C23"/>
    </sheetView>
  </sheetViews>
  <sheetFormatPr defaultRowHeight="12.75" x14ac:dyDescent="0.2"/>
  <cols>
    <col min="1" max="1" width="20.42578125" bestFit="1" customWidth="1"/>
  </cols>
  <sheetData>
    <row r="1" spans="1:13" x14ac:dyDescent="0.2">
      <c r="A1" s="236" t="s">
        <v>572</v>
      </c>
      <c r="B1" s="237"/>
      <c r="C1" s="237"/>
      <c r="D1" s="237"/>
      <c r="E1" s="237"/>
      <c r="F1" s="237"/>
      <c r="G1" s="237"/>
      <c r="H1" s="237"/>
      <c r="I1" s="237"/>
      <c r="J1" s="237"/>
      <c r="K1" s="237"/>
      <c r="L1" s="237"/>
      <c r="M1" s="238"/>
    </row>
    <row r="2" spans="1:13" x14ac:dyDescent="0.2">
      <c r="A2" s="232" t="s">
        <v>127</v>
      </c>
      <c r="B2" s="233"/>
      <c r="C2" s="233"/>
      <c r="D2" s="233"/>
      <c r="E2" s="233"/>
      <c r="F2" s="233"/>
      <c r="G2" s="234"/>
      <c r="H2" s="232" t="s">
        <v>573</v>
      </c>
      <c r="I2" s="233"/>
      <c r="J2" s="233"/>
      <c r="K2" s="233"/>
      <c r="L2" s="233"/>
      <c r="M2" s="234"/>
    </row>
    <row r="3" spans="1:13" x14ac:dyDescent="0.2">
      <c r="A3" s="236" t="s">
        <v>380</v>
      </c>
      <c r="B3" s="237"/>
      <c r="C3" s="237"/>
      <c r="D3" s="237"/>
      <c r="E3" s="237"/>
      <c r="F3" s="237"/>
      <c r="G3" s="238"/>
      <c r="H3" s="236" t="s">
        <v>574</v>
      </c>
      <c r="I3" s="237"/>
      <c r="J3" s="237"/>
      <c r="K3" s="237"/>
      <c r="L3" s="237"/>
      <c r="M3" s="238"/>
    </row>
    <row r="4" spans="1:13" x14ac:dyDescent="0.2">
      <c r="A4" s="232" t="s">
        <v>575</v>
      </c>
      <c r="B4" s="233"/>
      <c r="C4" s="233"/>
      <c r="D4" s="233"/>
      <c r="E4" s="233"/>
      <c r="F4" s="233"/>
      <c r="G4" s="234"/>
      <c r="H4" s="232" t="s">
        <v>576</v>
      </c>
      <c r="I4" s="233"/>
      <c r="J4" s="233"/>
      <c r="K4" s="233"/>
      <c r="L4" s="233"/>
      <c r="M4" s="234"/>
    </row>
    <row r="5" spans="1:13" x14ac:dyDescent="0.2">
      <c r="A5" s="236" t="s">
        <v>273</v>
      </c>
      <c r="B5" s="237"/>
      <c r="C5" s="237"/>
      <c r="D5" s="237"/>
      <c r="E5" s="237"/>
      <c r="F5" s="237"/>
      <c r="G5" s="238"/>
      <c r="H5" s="236" t="s">
        <v>577</v>
      </c>
      <c r="I5" s="237"/>
      <c r="J5" s="237"/>
      <c r="K5" s="237"/>
      <c r="L5" s="237"/>
      <c r="M5" s="238"/>
    </row>
    <row r="6" spans="1:13" x14ac:dyDescent="0.2">
      <c r="A6" s="249" t="s">
        <v>534</v>
      </c>
      <c r="B6" s="250"/>
      <c r="C6" s="250"/>
      <c r="D6" s="250"/>
      <c r="E6" s="250"/>
      <c r="F6" s="250"/>
      <c r="G6" s="251"/>
      <c r="H6" s="232" t="s">
        <v>578</v>
      </c>
      <c r="I6" s="233"/>
      <c r="J6" s="233"/>
      <c r="K6" s="233"/>
      <c r="L6" s="233"/>
      <c r="M6" s="234"/>
    </row>
    <row r="7" spans="1:13" x14ac:dyDescent="0.2">
      <c r="A7" s="236" t="s">
        <v>130</v>
      </c>
      <c r="B7" s="237"/>
      <c r="C7" s="237"/>
      <c r="D7" s="237"/>
      <c r="E7" s="237"/>
      <c r="F7" s="237"/>
      <c r="G7" s="238"/>
      <c r="H7" s="236" t="s">
        <v>579</v>
      </c>
      <c r="I7" s="237"/>
      <c r="J7" s="237"/>
      <c r="K7" s="237"/>
      <c r="L7" s="237"/>
      <c r="M7" s="238"/>
    </row>
    <row r="8" spans="1:13" x14ac:dyDescent="0.2">
      <c r="A8" s="232" t="s">
        <v>306</v>
      </c>
      <c r="B8" s="233"/>
      <c r="C8" s="233"/>
      <c r="D8" s="233"/>
      <c r="E8" s="233"/>
      <c r="F8" s="233"/>
      <c r="G8" s="234"/>
      <c r="H8" s="232" t="s">
        <v>580</v>
      </c>
      <c r="I8" s="233"/>
      <c r="J8" s="233"/>
      <c r="K8" s="233"/>
      <c r="L8" s="233"/>
      <c r="M8" s="234"/>
    </row>
    <row r="9" spans="1:13" x14ac:dyDescent="0.2">
      <c r="A9" s="236" t="s">
        <v>128</v>
      </c>
      <c r="B9" s="237"/>
      <c r="C9" s="237"/>
      <c r="D9" s="237"/>
      <c r="E9" s="237"/>
      <c r="F9" s="237"/>
      <c r="G9" s="238"/>
      <c r="H9" s="236" t="s">
        <v>581</v>
      </c>
      <c r="I9" s="237"/>
      <c r="J9" s="237"/>
      <c r="K9" s="237"/>
      <c r="L9" s="237"/>
      <c r="M9" s="238"/>
    </row>
    <row r="10" spans="1:13" x14ac:dyDescent="0.2">
      <c r="A10" s="232" t="s">
        <v>382</v>
      </c>
      <c r="B10" s="233"/>
      <c r="C10" s="233"/>
      <c r="D10" s="233"/>
      <c r="E10" s="233"/>
      <c r="F10" s="233"/>
      <c r="G10" s="234"/>
      <c r="H10" s="232" t="s">
        <v>582</v>
      </c>
      <c r="I10" s="233"/>
      <c r="J10" s="233"/>
      <c r="K10" s="233"/>
      <c r="L10" s="233"/>
      <c r="M10" s="234"/>
    </row>
    <row r="11" spans="1:13" x14ac:dyDescent="0.2">
      <c r="A11" s="236" t="s">
        <v>583</v>
      </c>
      <c r="B11" s="237"/>
      <c r="C11" s="237"/>
      <c r="D11" s="237"/>
      <c r="E11" s="237"/>
      <c r="F11" s="237"/>
      <c r="G11" s="238"/>
      <c r="H11" s="236" t="s">
        <v>584</v>
      </c>
      <c r="I11" s="237"/>
      <c r="J11" s="237"/>
      <c r="K11" s="237"/>
      <c r="L11" s="237"/>
      <c r="M11" s="238"/>
    </row>
    <row r="12" spans="1:13" x14ac:dyDescent="0.2">
      <c r="A12" s="232" t="s">
        <v>585</v>
      </c>
      <c r="B12" s="233"/>
      <c r="C12" s="233"/>
      <c r="D12" s="233"/>
      <c r="E12" s="233"/>
      <c r="F12" s="233"/>
      <c r="G12" s="234"/>
      <c r="H12" s="232" t="s">
        <v>586</v>
      </c>
      <c r="I12" s="233"/>
      <c r="J12" s="233"/>
      <c r="K12" s="233"/>
      <c r="L12" s="233"/>
      <c r="M12" s="234"/>
    </row>
    <row r="13" spans="1:13" x14ac:dyDescent="0.2">
      <c r="A13" s="236" t="s">
        <v>587</v>
      </c>
      <c r="B13" s="237"/>
      <c r="C13" s="237"/>
      <c r="D13" s="237"/>
      <c r="E13" s="237"/>
      <c r="F13" s="237"/>
      <c r="G13" s="238"/>
      <c r="H13" s="236" t="s">
        <v>588</v>
      </c>
      <c r="I13" s="237"/>
      <c r="J13" s="237"/>
      <c r="K13" s="237"/>
      <c r="L13" s="237"/>
      <c r="M13" s="238"/>
    </row>
    <row r="14" spans="1:13" x14ac:dyDescent="0.2">
      <c r="A14" s="232" t="s">
        <v>589</v>
      </c>
      <c r="B14" s="233"/>
      <c r="C14" s="233"/>
      <c r="D14" s="233"/>
      <c r="E14" s="233"/>
      <c r="F14" s="233"/>
      <c r="G14" s="234"/>
      <c r="H14" s="232" t="s">
        <v>590</v>
      </c>
      <c r="I14" s="233"/>
      <c r="J14" s="233"/>
      <c r="K14" s="233"/>
      <c r="L14" s="233"/>
      <c r="M14" s="234"/>
    </row>
    <row r="15" spans="1:13" x14ac:dyDescent="0.2">
      <c r="A15" s="236" t="s">
        <v>591</v>
      </c>
      <c r="B15" s="237"/>
      <c r="C15" s="237"/>
      <c r="D15" s="237"/>
      <c r="E15" s="237"/>
      <c r="F15" s="237"/>
      <c r="G15" s="238"/>
      <c r="H15" s="236" t="s">
        <v>592</v>
      </c>
      <c r="I15" s="237"/>
      <c r="J15" s="237"/>
      <c r="K15" s="237"/>
      <c r="L15" s="237"/>
      <c r="M15" s="238"/>
    </row>
    <row r="16" spans="1:13" x14ac:dyDescent="0.2">
      <c r="A16" s="232" t="s">
        <v>552</v>
      </c>
      <c r="B16" s="233"/>
      <c r="C16" s="233"/>
      <c r="D16" s="233"/>
      <c r="E16" s="233"/>
      <c r="F16" s="233"/>
      <c r="G16" s="234"/>
      <c r="H16" s="232" t="s">
        <v>553</v>
      </c>
      <c r="I16" s="233"/>
      <c r="J16" s="233"/>
      <c r="K16" s="233"/>
      <c r="L16" s="233"/>
      <c r="M16" s="234"/>
    </row>
    <row r="19" spans="1:3" x14ac:dyDescent="0.2">
      <c r="A19" s="138" t="s">
        <v>967</v>
      </c>
      <c r="B19" t="s">
        <v>1010</v>
      </c>
    </row>
    <row r="20" spans="1:3" x14ac:dyDescent="0.2">
      <c r="A20" s="138" t="s">
        <v>45</v>
      </c>
      <c r="B20" t="s">
        <v>1011</v>
      </c>
    </row>
    <row r="21" spans="1:3" x14ac:dyDescent="0.2">
      <c r="A21" s="138" t="s">
        <v>970</v>
      </c>
      <c r="B21" t="s">
        <v>1012</v>
      </c>
    </row>
    <row r="23" spans="1:3" ht="19.5" x14ac:dyDescent="0.25">
      <c r="A23" s="230" t="s">
        <v>965</v>
      </c>
      <c r="B23" s="231"/>
      <c r="C23" s="231"/>
    </row>
  </sheetData>
  <mergeCells count="32">
    <mergeCell ref="A15:G15"/>
    <mergeCell ref="H15:M15"/>
    <mergeCell ref="A16:G16"/>
    <mergeCell ref="H16:M16"/>
    <mergeCell ref="A12:G12"/>
    <mergeCell ref="H12:M12"/>
    <mergeCell ref="A13:G13"/>
    <mergeCell ref="H13:M13"/>
    <mergeCell ref="A14:G14"/>
    <mergeCell ref="H14:M14"/>
    <mergeCell ref="A9:G9"/>
    <mergeCell ref="H9:M9"/>
    <mergeCell ref="A10:G10"/>
    <mergeCell ref="H10:M10"/>
    <mergeCell ref="A11:G11"/>
    <mergeCell ref="H11:M11"/>
    <mergeCell ref="A23:C23"/>
    <mergeCell ref="A4:G4"/>
    <mergeCell ref="H4:M4"/>
    <mergeCell ref="A1:M1"/>
    <mergeCell ref="A2:G2"/>
    <mergeCell ref="H2:M2"/>
    <mergeCell ref="A3:G3"/>
    <mergeCell ref="H3:M3"/>
    <mergeCell ref="A5:G5"/>
    <mergeCell ref="H5:M5"/>
    <mergeCell ref="A6:G6"/>
    <mergeCell ref="H6:M6"/>
    <mergeCell ref="A7:G7"/>
    <mergeCell ref="H7:M7"/>
    <mergeCell ref="A8:G8"/>
    <mergeCell ref="H8:M8"/>
  </mergeCells>
  <hyperlinks>
    <hyperlink ref="A23" location="ENTE!A34" display="Torna indietro " xr:uid="{00000000-0004-0000-2000-000000000000}"/>
    <hyperlink ref="A19" r:id="rId1" xr:uid="{00000000-0004-0000-2000-000001000000}"/>
    <hyperlink ref="A20" r:id="rId2" xr:uid="{00000000-0004-0000-2000-000002000000}"/>
    <hyperlink ref="A21" r:id="rId3" xr:uid="{00000000-0004-0000-2000-000003000000}"/>
  </hyperlinks>
  <printOptions horizontalCentered="1" verticalCentered="1"/>
  <pageMargins left="0.70866141732283472" right="0.70866141732283472" top="0.74803149606299213" bottom="0.74803149606299213" header="0.31496062992125984" footer="0.31496062992125984"/>
  <pageSetup paperSize="9" fitToHeight="0" orientation="landscape" r:id="rId4"/>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tabColor rgb="FF99FF99"/>
    <pageSetUpPr fitToPage="1"/>
  </sheetPr>
  <dimension ref="A1:M21"/>
  <sheetViews>
    <sheetView zoomScale="130" zoomScaleNormal="130" workbookViewId="0">
      <selection activeCell="A21" sqref="A21:C21"/>
    </sheetView>
  </sheetViews>
  <sheetFormatPr defaultRowHeight="12.75" x14ac:dyDescent="0.2"/>
  <cols>
    <col min="1" max="1" width="20.42578125" bestFit="1" customWidth="1"/>
  </cols>
  <sheetData>
    <row r="1" spans="1:13" x14ac:dyDescent="0.2">
      <c r="A1" s="232" t="s">
        <v>673</v>
      </c>
      <c r="B1" s="233"/>
      <c r="C1" s="233"/>
      <c r="D1" s="233"/>
      <c r="E1" s="233"/>
      <c r="F1" s="233"/>
      <c r="G1" s="233"/>
      <c r="H1" s="233"/>
      <c r="I1" s="233"/>
      <c r="J1" s="233"/>
      <c r="K1" s="233"/>
      <c r="L1" s="233"/>
      <c r="M1" s="234"/>
    </row>
    <row r="2" spans="1:13" x14ac:dyDescent="0.2">
      <c r="A2" s="236" t="s">
        <v>674</v>
      </c>
      <c r="B2" s="237"/>
      <c r="C2" s="237"/>
      <c r="D2" s="237"/>
      <c r="E2" s="237"/>
      <c r="F2" s="237"/>
      <c r="G2" s="238"/>
      <c r="H2" s="236" t="s">
        <v>675</v>
      </c>
      <c r="I2" s="237"/>
      <c r="J2" s="237"/>
      <c r="K2" s="237"/>
      <c r="L2" s="237"/>
      <c r="M2" s="238"/>
    </row>
    <row r="3" spans="1:13" x14ac:dyDescent="0.2">
      <c r="A3" s="232" t="s">
        <v>212</v>
      </c>
      <c r="B3" s="233"/>
      <c r="C3" s="233"/>
      <c r="D3" s="233"/>
      <c r="E3" s="233"/>
      <c r="F3" s="233"/>
      <c r="G3" s="234"/>
      <c r="H3" s="232" t="s">
        <v>676</v>
      </c>
      <c r="I3" s="233"/>
      <c r="J3" s="233"/>
      <c r="K3" s="233"/>
      <c r="L3" s="233"/>
      <c r="M3" s="234"/>
    </row>
    <row r="4" spans="1:13" x14ac:dyDescent="0.2">
      <c r="A4" s="236" t="s">
        <v>174</v>
      </c>
      <c r="B4" s="237"/>
      <c r="C4" s="237"/>
      <c r="D4" s="237"/>
      <c r="E4" s="237"/>
      <c r="F4" s="237"/>
      <c r="G4" s="238"/>
      <c r="H4" s="236" t="s">
        <v>677</v>
      </c>
      <c r="I4" s="237"/>
      <c r="J4" s="237"/>
      <c r="K4" s="237"/>
      <c r="L4" s="237"/>
      <c r="M4" s="238"/>
    </row>
    <row r="5" spans="1:13" x14ac:dyDescent="0.2">
      <c r="A5" s="232" t="s">
        <v>678</v>
      </c>
      <c r="B5" s="233"/>
      <c r="C5" s="233"/>
      <c r="D5" s="233"/>
      <c r="E5" s="233"/>
      <c r="F5" s="233"/>
      <c r="G5" s="234"/>
      <c r="H5" s="232" t="s">
        <v>679</v>
      </c>
      <c r="I5" s="233"/>
      <c r="J5" s="233"/>
      <c r="K5" s="233"/>
      <c r="L5" s="233"/>
      <c r="M5" s="234"/>
    </row>
    <row r="6" spans="1:13" x14ac:dyDescent="0.2">
      <c r="A6" s="236" t="s">
        <v>680</v>
      </c>
      <c r="B6" s="237"/>
      <c r="C6" s="237"/>
      <c r="D6" s="237"/>
      <c r="E6" s="237"/>
      <c r="F6" s="237"/>
      <c r="G6" s="238"/>
      <c r="H6" s="236" t="s">
        <v>681</v>
      </c>
      <c r="I6" s="237"/>
      <c r="J6" s="237"/>
      <c r="K6" s="237"/>
      <c r="L6" s="237"/>
      <c r="M6" s="238"/>
    </row>
    <row r="7" spans="1:13" x14ac:dyDescent="0.2">
      <c r="A7" s="232" t="s">
        <v>128</v>
      </c>
      <c r="B7" s="233"/>
      <c r="C7" s="233"/>
      <c r="D7" s="233"/>
      <c r="E7" s="233"/>
      <c r="F7" s="233"/>
      <c r="G7" s="234"/>
      <c r="H7" s="232" t="s">
        <v>682</v>
      </c>
      <c r="I7" s="233"/>
      <c r="J7" s="233"/>
      <c r="K7" s="233"/>
      <c r="L7" s="233"/>
      <c r="M7" s="234"/>
    </row>
    <row r="8" spans="1:13" x14ac:dyDescent="0.2">
      <c r="A8" s="236" t="s">
        <v>622</v>
      </c>
      <c r="B8" s="237"/>
      <c r="C8" s="237"/>
      <c r="D8" s="237"/>
      <c r="E8" s="237"/>
      <c r="F8" s="237"/>
      <c r="G8" s="238"/>
      <c r="H8" s="236" t="s">
        <v>683</v>
      </c>
      <c r="I8" s="237"/>
      <c r="J8" s="237"/>
      <c r="K8" s="237"/>
      <c r="L8" s="237"/>
      <c r="M8" s="238"/>
    </row>
    <row r="9" spans="1:13" x14ac:dyDescent="0.2">
      <c r="A9" s="232" t="s">
        <v>534</v>
      </c>
      <c r="B9" s="233"/>
      <c r="C9" s="233"/>
      <c r="D9" s="233"/>
      <c r="E9" s="233"/>
      <c r="F9" s="233"/>
      <c r="G9" s="234"/>
      <c r="H9" s="232" t="s">
        <v>684</v>
      </c>
      <c r="I9" s="233"/>
      <c r="J9" s="233"/>
      <c r="K9" s="233"/>
      <c r="L9" s="233"/>
      <c r="M9" s="234"/>
    </row>
    <row r="10" spans="1:13" x14ac:dyDescent="0.2">
      <c r="A10" s="236" t="s">
        <v>139</v>
      </c>
      <c r="B10" s="237"/>
      <c r="C10" s="237"/>
      <c r="D10" s="237"/>
      <c r="E10" s="237"/>
      <c r="F10" s="237"/>
      <c r="G10" s="238"/>
      <c r="H10" s="236" t="s">
        <v>685</v>
      </c>
      <c r="I10" s="237"/>
      <c r="J10" s="237"/>
      <c r="K10" s="237"/>
      <c r="L10" s="237"/>
      <c r="M10" s="238"/>
    </row>
    <row r="11" spans="1:13" x14ac:dyDescent="0.2">
      <c r="A11" s="232" t="s">
        <v>127</v>
      </c>
      <c r="B11" s="233"/>
      <c r="C11" s="233"/>
      <c r="D11" s="233"/>
      <c r="E11" s="233"/>
      <c r="F11" s="233"/>
      <c r="G11" s="234"/>
      <c r="H11" s="232" t="s">
        <v>686</v>
      </c>
      <c r="I11" s="233"/>
      <c r="J11" s="233"/>
      <c r="K11" s="233"/>
      <c r="L11" s="233"/>
      <c r="M11" s="234"/>
    </row>
    <row r="12" spans="1:13" x14ac:dyDescent="0.2">
      <c r="A12" s="236" t="s">
        <v>302</v>
      </c>
      <c r="B12" s="237"/>
      <c r="C12" s="237"/>
      <c r="D12" s="237"/>
      <c r="E12" s="237"/>
      <c r="F12" s="237"/>
      <c r="G12" s="238"/>
      <c r="H12" s="236" t="s">
        <v>687</v>
      </c>
      <c r="I12" s="237"/>
      <c r="J12" s="237"/>
      <c r="K12" s="237"/>
      <c r="L12" s="237"/>
      <c r="M12" s="238"/>
    </row>
    <row r="13" spans="1:13" x14ac:dyDescent="0.2">
      <c r="A13" s="249" t="s">
        <v>552</v>
      </c>
      <c r="B13" s="250"/>
      <c r="C13" s="250"/>
      <c r="D13" s="250"/>
      <c r="E13" s="250"/>
      <c r="F13" s="250"/>
      <c r="G13" s="251"/>
      <c r="H13" s="232" t="s">
        <v>688</v>
      </c>
      <c r="I13" s="233"/>
      <c r="J13" s="233"/>
      <c r="K13" s="233"/>
      <c r="L13" s="233"/>
      <c r="M13" s="234"/>
    </row>
    <row r="16" spans="1:13" x14ac:dyDescent="0.2">
      <c r="A16" s="138" t="s">
        <v>967</v>
      </c>
      <c r="B16" t="s">
        <v>1087</v>
      </c>
      <c r="F16" t="s">
        <v>1086</v>
      </c>
    </row>
    <row r="17" spans="1:6" x14ac:dyDescent="0.2">
      <c r="A17" s="138" t="s">
        <v>45</v>
      </c>
      <c r="B17" t="s">
        <v>1013</v>
      </c>
      <c r="F17" t="s">
        <v>1086</v>
      </c>
    </row>
    <row r="18" spans="1:6" x14ac:dyDescent="0.2">
      <c r="A18" s="138" t="s">
        <v>970</v>
      </c>
      <c r="B18" t="s">
        <v>1014</v>
      </c>
      <c r="F18" t="s">
        <v>1104</v>
      </c>
    </row>
    <row r="21" spans="1:6" ht="19.5" x14ac:dyDescent="0.25">
      <c r="A21" s="230" t="s">
        <v>965</v>
      </c>
      <c r="B21" s="231"/>
      <c r="C21" s="231"/>
    </row>
  </sheetData>
  <mergeCells count="26">
    <mergeCell ref="A12:G12"/>
    <mergeCell ref="H12:M12"/>
    <mergeCell ref="A13:G13"/>
    <mergeCell ref="H13:M13"/>
    <mergeCell ref="A9:G9"/>
    <mergeCell ref="H9:M9"/>
    <mergeCell ref="A10:G10"/>
    <mergeCell ref="H10:M10"/>
    <mergeCell ref="A11:G11"/>
    <mergeCell ref="H11:M11"/>
    <mergeCell ref="A21:C21"/>
    <mergeCell ref="A4:G4"/>
    <mergeCell ref="H4:M4"/>
    <mergeCell ref="A1:M1"/>
    <mergeCell ref="A2:G2"/>
    <mergeCell ref="H2:M2"/>
    <mergeCell ref="A3:G3"/>
    <mergeCell ref="H3:M3"/>
    <mergeCell ref="A5:G5"/>
    <mergeCell ref="H5:M5"/>
    <mergeCell ref="A6:G6"/>
    <mergeCell ref="H6:M6"/>
    <mergeCell ref="A7:G7"/>
    <mergeCell ref="H7:M7"/>
    <mergeCell ref="A8:G8"/>
    <mergeCell ref="H8:M8"/>
  </mergeCells>
  <hyperlinks>
    <hyperlink ref="A21" location="ENTE!A34" display="Torna indietro " xr:uid="{00000000-0004-0000-2100-000000000000}"/>
    <hyperlink ref="A16" r:id="rId1" xr:uid="{00000000-0004-0000-2100-000001000000}"/>
    <hyperlink ref="A17" r:id="rId2" xr:uid="{00000000-0004-0000-2100-000002000000}"/>
    <hyperlink ref="A18" r:id="rId3" xr:uid="{00000000-0004-0000-2100-000003000000}"/>
  </hyperlinks>
  <printOptions horizontalCentered="1" verticalCentered="1"/>
  <pageMargins left="0.70866141732283472" right="0.70866141732283472" top="0.74803149606299213" bottom="0.74803149606299213" header="0.31496062992125984" footer="0.31496062992125984"/>
  <pageSetup paperSize="9" fitToHeight="0" orientation="landscape" r:id="rId4"/>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tabColor rgb="FF660066"/>
    <pageSetUpPr fitToPage="1"/>
  </sheetPr>
  <dimension ref="A1:M24"/>
  <sheetViews>
    <sheetView zoomScale="130" zoomScaleNormal="130" workbookViewId="0">
      <selection activeCell="A24" sqref="A24:C24"/>
    </sheetView>
  </sheetViews>
  <sheetFormatPr defaultRowHeight="12.75" x14ac:dyDescent="0.2"/>
  <cols>
    <col min="1" max="1" width="20.42578125" bestFit="1" customWidth="1"/>
  </cols>
  <sheetData>
    <row r="1" spans="1:13" x14ac:dyDescent="0.2">
      <c r="A1" s="232" t="s">
        <v>689</v>
      </c>
      <c r="B1" s="233"/>
      <c r="C1" s="233"/>
      <c r="D1" s="233"/>
      <c r="E1" s="233"/>
      <c r="F1" s="233"/>
      <c r="G1" s="233"/>
      <c r="H1" s="233"/>
      <c r="I1" s="233"/>
      <c r="J1" s="233"/>
      <c r="K1" s="233"/>
      <c r="L1" s="233"/>
      <c r="M1" s="234"/>
    </row>
    <row r="2" spans="1:13" x14ac:dyDescent="0.2">
      <c r="A2" s="236" t="s">
        <v>690</v>
      </c>
      <c r="B2" s="237"/>
      <c r="C2" s="237"/>
      <c r="D2" s="237"/>
      <c r="E2" s="237"/>
      <c r="F2" s="237"/>
      <c r="G2" s="237"/>
      <c r="H2" s="237"/>
      <c r="I2" s="238"/>
      <c r="J2" s="236" t="s">
        <v>691</v>
      </c>
      <c r="K2" s="237"/>
      <c r="L2" s="237"/>
      <c r="M2" s="238"/>
    </row>
    <row r="3" spans="1:13" x14ac:dyDescent="0.2">
      <c r="A3" s="232" t="s">
        <v>692</v>
      </c>
      <c r="B3" s="233"/>
      <c r="C3" s="233"/>
      <c r="D3" s="233"/>
      <c r="E3" s="233"/>
      <c r="F3" s="233"/>
      <c r="G3" s="233"/>
      <c r="H3" s="233"/>
      <c r="I3" s="234"/>
      <c r="J3" s="232" t="s">
        <v>693</v>
      </c>
      <c r="K3" s="233"/>
      <c r="L3" s="233"/>
      <c r="M3" s="234"/>
    </row>
    <row r="4" spans="1:13" x14ac:dyDescent="0.2">
      <c r="A4" s="261" t="s">
        <v>694</v>
      </c>
      <c r="B4" s="262"/>
      <c r="C4" s="262"/>
      <c r="D4" s="262"/>
      <c r="E4" s="262"/>
      <c r="F4" s="262"/>
      <c r="G4" s="262"/>
      <c r="H4" s="262"/>
      <c r="I4" s="263"/>
      <c r="J4" s="267" t="s">
        <v>695</v>
      </c>
      <c r="K4" s="268"/>
      <c r="L4" s="268"/>
      <c r="M4" s="268"/>
    </row>
    <row r="5" spans="1:13" x14ac:dyDescent="0.2">
      <c r="A5" s="264"/>
      <c r="B5" s="265"/>
      <c r="C5" s="265"/>
      <c r="D5" s="265"/>
      <c r="E5" s="265"/>
      <c r="F5" s="265"/>
      <c r="G5" s="265"/>
      <c r="H5" s="265"/>
      <c r="I5" s="266"/>
      <c r="J5" s="269" t="s">
        <v>696</v>
      </c>
      <c r="K5" s="270"/>
      <c r="L5" s="270"/>
      <c r="M5" s="271"/>
    </row>
    <row r="6" spans="1:13" x14ac:dyDescent="0.2">
      <c r="A6" s="232" t="s">
        <v>697</v>
      </c>
      <c r="B6" s="233"/>
      <c r="C6" s="233"/>
      <c r="D6" s="233"/>
      <c r="E6" s="233"/>
      <c r="F6" s="233"/>
      <c r="G6" s="233"/>
      <c r="H6" s="233"/>
      <c r="I6" s="234"/>
      <c r="J6" s="232" t="s">
        <v>698</v>
      </c>
      <c r="K6" s="233"/>
      <c r="L6" s="233"/>
      <c r="M6" s="234"/>
    </row>
    <row r="7" spans="1:13" x14ac:dyDescent="0.2">
      <c r="A7" s="236" t="s">
        <v>699</v>
      </c>
      <c r="B7" s="237"/>
      <c r="C7" s="237"/>
      <c r="D7" s="237"/>
      <c r="E7" s="237"/>
      <c r="F7" s="237"/>
      <c r="G7" s="237"/>
      <c r="H7" s="237"/>
      <c r="I7" s="238"/>
      <c r="J7" s="236" t="s">
        <v>500</v>
      </c>
      <c r="K7" s="237"/>
      <c r="L7" s="237"/>
      <c r="M7" s="238"/>
    </row>
    <row r="8" spans="1:13" x14ac:dyDescent="0.2">
      <c r="A8" s="232" t="s">
        <v>503</v>
      </c>
      <c r="B8" s="233"/>
      <c r="C8" s="233"/>
      <c r="D8" s="233"/>
      <c r="E8" s="233"/>
      <c r="F8" s="233"/>
      <c r="G8" s="233"/>
      <c r="H8" s="233"/>
      <c r="I8" s="234"/>
      <c r="J8" s="232" t="s">
        <v>700</v>
      </c>
      <c r="K8" s="233"/>
      <c r="L8" s="233"/>
      <c r="M8" s="234"/>
    </row>
    <row r="9" spans="1:13" x14ac:dyDescent="0.2">
      <c r="A9" s="236" t="s">
        <v>701</v>
      </c>
      <c r="B9" s="237"/>
      <c r="C9" s="237"/>
      <c r="D9" s="237"/>
      <c r="E9" s="237"/>
      <c r="F9" s="237"/>
      <c r="G9" s="237"/>
      <c r="H9" s="237"/>
      <c r="I9" s="238"/>
      <c r="J9" s="236" t="s">
        <v>702</v>
      </c>
      <c r="K9" s="237"/>
      <c r="L9" s="237"/>
      <c r="M9" s="238"/>
    </row>
    <row r="10" spans="1:13" x14ac:dyDescent="0.2">
      <c r="A10" s="232" t="s">
        <v>703</v>
      </c>
      <c r="B10" s="233"/>
      <c r="C10" s="233"/>
      <c r="D10" s="233"/>
      <c r="E10" s="233"/>
      <c r="F10" s="233"/>
      <c r="G10" s="233"/>
      <c r="H10" s="233"/>
      <c r="I10" s="234"/>
      <c r="J10" s="232" t="s">
        <v>704</v>
      </c>
      <c r="K10" s="233"/>
      <c r="L10" s="233"/>
      <c r="M10" s="234"/>
    </row>
    <row r="11" spans="1:13" x14ac:dyDescent="0.2">
      <c r="A11" s="236" t="s">
        <v>705</v>
      </c>
      <c r="B11" s="237"/>
      <c r="C11" s="237"/>
      <c r="D11" s="237"/>
      <c r="E11" s="237"/>
      <c r="F11" s="237"/>
      <c r="G11" s="237"/>
      <c r="H11" s="237"/>
      <c r="I11" s="238"/>
      <c r="J11" s="236" t="s">
        <v>706</v>
      </c>
      <c r="K11" s="237"/>
      <c r="L11" s="237"/>
      <c r="M11" s="238"/>
    </row>
    <row r="12" spans="1:13" x14ac:dyDescent="0.2">
      <c r="A12" s="232" t="s">
        <v>707</v>
      </c>
      <c r="B12" s="233"/>
      <c r="C12" s="233"/>
      <c r="D12" s="233"/>
      <c r="E12" s="233"/>
      <c r="F12" s="233"/>
      <c r="G12" s="233"/>
      <c r="H12" s="233"/>
      <c r="I12" s="234"/>
      <c r="J12" s="232" t="s">
        <v>708</v>
      </c>
      <c r="K12" s="233"/>
      <c r="L12" s="233"/>
      <c r="M12" s="234"/>
    </row>
    <row r="13" spans="1:13" x14ac:dyDescent="0.2">
      <c r="A13" s="236" t="s">
        <v>709</v>
      </c>
      <c r="B13" s="237"/>
      <c r="C13" s="237"/>
      <c r="D13" s="237"/>
      <c r="E13" s="237"/>
      <c r="F13" s="237"/>
      <c r="G13" s="237"/>
      <c r="H13" s="237"/>
      <c r="I13" s="238"/>
      <c r="J13" s="236" t="s">
        <v>710</v>
      </c>
      <c r="K13" s="237"/>
      <c r="L13" s="237"/>
      <c r="M13" s="238"/>
    </row>
    <row r="14" spans="1:13" x14ac:dyDescent="0.2">
      <c r="A14" s="232" t="s">
        <v>711</v>
      </c>
      <c r="B14" s="233"/>
      <c r="C14" s="233"/>
      <c r="D14" s="233"/>
      <c r="E14" s="233"/>
      <c r="F14" s="233"/>
      <c r="G14" s="233"/>
      <c r="H14" s="233"/>
      <c r="I14" s="234"/>
      <c r="J14" s="232" t="s">
        <v>712</v>
      </c>
      <c r="K14" s="233"/>
      <c r="L14" s="233"/>
      <c r="M14" s="234"/>
    </row>
    <row r="15" spans="1:13" x14ac:dyDescent="0.2">
      <c r="A15" s="236" t="s">
        <v>713</v>
      </c>
      <c r="B15" s="237"/>
      <c r="C15" s="237"/>
      <c r="D15" s="237"/>
      <c r="E15" s="237"/>
      <c r="F15" s="237"/>
      <c r="G15" s="237"/>
      <c r="H15" s="237"/>
      <c r="I15" s="238"/>
      <c r="J15" s="236" t="s">
        <v>714</v>
      </c>
      <c r="K15" s="237"/>
      <c r="L15" s="237"/>
      <c r="M15" s="238"/>
    </row>
    <row r="16" spans="1:13" x14ac:dyDescent="0.2">
      <c r="A16" s="232" t="s">
        <v>715</v>
      </c>
      <c r="B16" s="233"/>
      <c r="C16" s="233"/>
      <c r="D16" s="233"/>
      <c r="E16" s="233"/>
      <c r="F16" s="233"/>
      <c r="G16" s="233"/>
      <c r="H16" s="233"/>
      <c r="I16" s="234"/>
      <c r="J16" s="232" t="s">
        <v>716</v>
      </c>
      <c r="K16" s="233"/>
      <c r="L16" s="233"/>
      <c r="M16" s="234"/>
    </row>
    <row r="17" spans="1:13" x14ac:dyDescent="0.2">
      <c r="A17" s="236" t="s">
        <v>717</v>
      </c>
      <c r="B17" s="237"/>
      <c r="C17" s="237"/>
      <c r="D17" s="237"/>
      <c r="E17" s="237"/>
      <c r="F17" s="237"/>
      <c r="G17" s="237"/>
      <c r="H17" s="237"/>
      <c r="I17" s="238"/>
      <c r="J17" s="236" t="s">
        <v>718</v>
      </c>
      <c r="K17" s="237"/>
      <c r="L17" s="237"/>
      <c r="M17" s="238"/>
    </row>
    <row r="20" spans="1:13" x14ac:dyDescent="0.2">
      <c r="A20" s="138" t="s">
        <v>967</v>
      </c>
      <c r="B20" t="s">
        <v>1015</v>
      </c>
    </row>
    <row r="21" spans="1:13" x14ac:dyDescent="0.2">
      <c r="A21" s="138" t="s">
        <v>45</v>
      </c>
      <c r="B21" t="s">
        <v>1015</v>
      </c>
    </row>
    <row r="22" spans="1:13" x14ac:dyDescent="0.2">
      <c r="A22" s="138" t="s">
        <v>970</v>
      </c>
      <c r="B22" t="s">
        <v>1015</v>
      </c>
    </row>
    <row r="24" spans="1:13" ht="19.5" x14ac:dyDescent="0.25">
      <c r="A24" s="230" t="s">
        <v>965</v>
      </c>
      <c r="B24" s="231"/>
      <c r="C24" s="231"/>
    </row>
  </sheetData>
  <mergeCells count="33">
    <mergeCell ref="A15:I15"/>
    <mergeCell ref="J15:M15"/>
    <mergeCell ref="A16:I16"/>
    <mergeCell ref="J16:M16"/>
    <mergeCell ref="A17:I17"/>
    <mergeCell ref="J17:M17"/>
    <mergeCell ref="A12:I12"/>
    <mergeCell ref="J12:M12"/>
    <mergeCell ref="A13:I13"/>
    <mergeCell ref="J13:M13"/>
    <mergeCell ref="A14:I14"/>
    <mergeCell ref="J14:M14"/>
    <mergeCell ref="J9:M9"/>
    <mergeCell ref="A10:I10"/>
    <mergeCell ref="J10:M10"/>
    <mergeCell ref="A11:I11"/>
    <mergeCell ref="J11:M11"/>
    <mergeCell ref="A24:C24"/>
    <mergeCell ref="A4:I5"/>
    <mergeCell ref="J4:M4"/>
    <mergeCell ref="J5:M5"/>
    <mergeCell ref="A1:M1"/>
    <mergeCell ref="A2:I2"/>
    <mergeCell ref="J2:M2"/>
    <mergeCell ref="A3:I3"/>
    <mergeCell ref="J3:M3"/>
    <mergeCell ref="A6:I6"/>
    <mergeCell ref="J6:M6"/>
    <mergeCell ref="A7:I7"/>
    <mergeCell ref="J7:M7"/>
    <mergeCell ref="A8:I8"/>
    <mergeCell ref="J8:M8"/>
    <mergeCell ref="A9:I9"/>
  </mergeCells>
  <hyperlinks>
    <hyperlink ref="A24" location="ENTE!A34" display="Torna indietro " xr:uid="{00000000-0004-0000-2200-000000000000}"/>
    <hyperlink ref="A20" r:id="rId1" xr:uid="{00000000-0004-0000-2200-000001000000}"/>
    <hyperlink ref="A21" r:id="rId2" xr:uid="{00000000-0004-0000-2200-000002000000}"/>
    <hyperlink ref="A22" r:id="rId3" xr:uid="{00000000-0004-0000-2200-000003000000}"/>
  </hyperlinks>
  <printOptions horizontalCentered="1" verticalCentered="1"/>
  <pageMargins left="0.70866141732283472" right="0.70866141732283472" top="0.74803149606299213" bottom="0.74803149606299213" header="0.31496062992125984" footer="0.31496062992125984"/>
  <pageSetup paperSize="9" fitToHeight="0" orientation="landscape" r:id="rId4"/>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tabColor rgb="FF660066"/>
    <pageSetUpPr fitToPage="1"/>
  </sheetPr>
  <dimension ref="A1:M36"/>
  <sheetViews>
    <sheetView workbookViewId="0">
      <selection activeCell="A36" sqref="A36:C36"/>
    </sheetView>
  </sheetViews>
  <sheetFormatPr defaultRowHeight="12.75" x14ac:dyDescent="0.2"/>
  <cols>
    <col min="1" max="1" width="20.42578125" bestFit="1" customWidth="1"/>
  </cols>
  <sheetData>
    <row r="1" spans="1:13" x14ac:dyDescent="0.2">
      <c r="A1" s="232" t="s">
        <v>719</v>
      </c>
      <c r="B1" s="233"/>
      <c r="C1" s="233"/>
      <c r="D1" s="233"/>
      <c r="E1" s="233"/>
      <c r="F1" s="233"/>
      <c r="G1" s="233"/>
      <c r="H1" s="233"/>
      <c r="I1" s="233"/>
      <c r="J1" s="233"/>
      <c r="K1" s="233"/>
      <c r="L1" s="233"/>
      <c r="M1" s="234"/>
    </row>
    <row r="2" spans="1:13" x14ac:dyDescent="0.2">
      <c r="A2" s="236" t="s">
        <v>720</v>
      </c>
      <c r="B2" s="237"/>
      <c r="C2" s="237"/>
      <c r="D2" s="237"/>
      <c r="E2" s="237"/>
      <c r="F2" s="237"/>
      <c r="G2" s="237"/>
      <c r="H2" s="237"/>
      <c r="I2" s="237"/>
      <c r="J2" s="238"/>
      <c r="K2" s="236" t="s">
        <v>721</v>
      </c>
      <c r="L2" s="237"/>
      <c r="M2" s="238"/>
    </row>
    <row r="3" spans="1:13" x14ac:dyDescent="0.2">
      <c r="A3" s="232" t="s">
        <v>722</v>
      </c>
      <c r="B3" s="233"/>
      <c r="C3" s="233"/>
      <c r="D3" s="233"/>
      <c r="E3" s="233"/>
      <c r="F3" s="233"/>
      <c r="G3" s="233"/>
      <c r="H3" s="233"/>
      <c r="I3" s="233"/>
      <c r="J3" s="234"/>
      <c r="K3" s="232" t="s">
        <v>723</v>
      </c>
      <c r="L3" s="233"/>
      <c r="M3" s="234"/>
    </row>
    <row r="4" spans="1:13" x14ac:dyDescent="0.2">
      <c r="A4" s="236" t="s">
        <v>724</v>
      </c>
      <c r="B4" s="237"/>
      <c r="C4" s="237"/>
      <c r="D4" s="237"/>
      <c r="E4" s="237"/>
      <c r="F4" s="237"/>
      <c r="G4" s="237"/>
      <c r="H4" s="237"/>
      <c r="I4" s="237"/>
      <c r="J4" s="238"/>
      <c r="K4" s="272">
        <v>2</v>
      </c>
      <c r="L4" s="273"/>
      <c r="M4" s="274"/>
    </row>
    <row r="5" spans="1:13" x14ac:dyDescent="0.2">
      <c r="A5" s="232" t="s">
        <v>725</v>
      </c>
      <c r="B5" s="233"/>
      <c r="C5" s="233"/>
      <c r="D5" s="233"/>
      <c r="E5" s="233"/>
      <c r="F5" s="233"/>
      <c r="G5" s="233"/>
      <c r="H5" s="233"/>
      <c r="I5" s="233"/>
      <c r="J5" s="234"/>
      <c r="K5" s="232" t="s">
        <v>726</v>
      </c>
      <c r="L5" s="233"/>
      <c r="M5" s="234"/>
    </row>
    <row r="6" spans="1:13" x14ac:dyDescent="0.2">
      <c r="A6" s="236" t="s">
        <v>727</v>
      </c>
      <c r="B6" s="237"/>
      <c r="C6" s="237"/>
      <c r="D6" s="237"/>
      <c r="E6" s="237"/>
      <c r="F6" s="237"/>
      <c r="G6" s="237"/>
      <c r="H6" s="237"/>
      <c r="I6" s="237"/>
      <c r="J6" s="238"/>
      <c r="K6" s="236" t="s">
        <v>728</v>
      </c>
      <c r="L6" s="237"/>
      <c r="M6" s="238"/>
    </row>
    <row r="7" spans="1:13" x14ac:dyDescent="0.2">
      <c r="A7" s="232" t="s">
        <v>729</v>
      </c>
      <c r="B7" s="233"/>
      <c r="C7" s="233"/>
      <c r="D7" s="233"/>
      <c r="E7" s="233"/>
      <c r="F7" s="233"/>
      <c r="G7" s="233"/>
      <c r="H7" s="233"/>
      <c r="I7" s="233"/>
      <c r="J7" s="234"/>
      <c r="K7" s="232" t="s">
        <v>730</v>
      </c>
      <c r="L7" s="233"/>
      <c r="M7" s="234"/>
    </row>
    <row r="8" spans="1:13" x14ac:dyDescent="0.2">
      <c r="A8" s="236" t="s">
        <v>731</v>
      </c>
      <c r="B8" s="237"/>
      <c r="C8" s="237"/>
      <c r="D8" s="237"/>
      <c r="E8" s="237"/>
      <c r="F8" s="237"/>
      <c r="G8" s="237"/>
      <c r="H8" s="237"/>
      <c r="I8" s="237"/>
      <c r="J8" s="238"/>
      <c r="K8" s="236" t="s">
        <v>732</v>
      </c>
      <c r="L8" s="237"/>
      <c r="M8" s="238"/>
    </row>
    <row r="9" spans="1:13" x14ac:dyDescent="0.2">
      <c r="A9" s="232" t="s">
        <v>733</v>
      </c>
      <c r="B9" s="233"/>
      <c r="C9" s="233"/>
      <c r="D9" s="233"/>
      <c r="E9" s="233"/>
      <c r="F9" s="233"/>
      <c r="G9" s="233"/>
      <c r="H9" s="233"/>
      <c r="I9" s="233"/>
      <c r="J9" s="234"/>
      <c r="K9" s="232" t="s">
        <v>734</v>
      </c>
      <c r="L9" s="233"/>
      <c r="M9" s="234"/>
    </row>
    <row r="10" spans="1:13" x14ac:dyDescent="0.2">
      <c r="A10" s="236" t="s">
        <v>735</v>
      </c>
      <c r="B10" s="237"/>
      <c r="C10" s="237"/>
      <c r="D10" s="237"/>
      <c r="E10" s="237"/>
      <c r="F10" s="237"/>
      <c r="G10" s="237"/>
      <c r="H10" s="237"/>
      <c r="I10" s="237"/>
      <c r="J10" s="238"/>
      <c r="K10" s="236" t="s">
        <v>736</v>
      </c>
      <c r="L10" s="237"/>
      <c r="M10" s="238"/>
    </row>
    <row r="11" spans="1:13" x14ac:dyDescent="0.2">
      <c r="A11" s="232" t="s">
        <v>737</v>
      </c>
      <c r="B11" s="233"/>
      <c r="C11" s="233"/>
      <c r="D11" s="233"/>
      <c r="E11" s="233"/>
      <c r="F11" s="233"/>
      <c r="G11" s="233"/>
      <c r="H11" s="233"/>
      <c r="I11" s="233"/>
      <c r="J11" s="234"/>
      <c r="K11" s="232" t="s">
        <v>738</v>
      </c>
      <c r="L11" s="233"/>
      <c r="M11" s="234"/>
    </row>
    <row r="12" spans="1:13" x14ac:dyDescent="0.2">
      <c r="A12" s="236" t="s">
        <v>739</v>
      </c>
      <c r="B12" s="237"/>
      <c r="C12" s="237"/>
      <c r="D12" s="237"/>
      <c r="E12" s="237"/>
      <c r="F12" s="237"/>
      <c r="G12" s="237"/>
      <c r="H12" s="237"/>
      <c r="I12" s="237"/>
      <c r="J12" s="238"/>
      <c r="K12" s="236" t="s">
        <v>740</v>
      </c>
      <c r="L12" s="237"/>
      <c r="M12" s="238"/>
    </row>
    <row r="13" spans="1:13" x14ac:dyDescent="0.2">
      <c r="A13" s="232" t="s">
        <v>741</v>
      </c>
      <c r="B13" s="233"/>
      <c r="C13" s="233"/>
      <c r="D13" s="233"/>
      <c r="E13" s="233"/>
      <c r="F13" s="233"/>
      <c r="G13" s="233"/>
      <c r="H13" s="233"/>
      <c r="I13" s="233"/>
      <c r="J13" s="234"/>
      <c r="K13" s="232" t="s">
        <v>742</v>
      </c>
      <c r="L13" s="233"/>
      <c r="M13" s="234"/>
    </row>
    <row r="14" spans="1:13" x14ac:dyDescent="0.2">
      <c r="A14" s="236" t="s">
        <v>743</v>
      </c>
      <c r="B14" s="237"/>
      <c r="C14" s="237"/>
      <c r="D14" s="237"/>
      <c r="E14" s="237"/>
      <c r="F14" s="237"/>
      <c r="G14" s="237"/>
      <c r="H14" s="237"/>
      <c r="I14" s="237"/>
      <c r="J14" s="238"/>
      <c r="K14" s="236" t="s">
        <v>744</v>
      </c>
      <c r="L14" s="237"/>
      <c r="M14" s="238"/>
    </row>
    <row r="15" spans="1:13" x14ac:dyDescent="0.2">
      <c r="A15" s="232" t="s">
        <v>745</v>
      </c>
      <c r="B15" s="233"/>
      <c r="C15" s="233"/>
      <c r="D15" s="233"/>
      <c r="E15" s="233"/>
      <c r="F15" s="233"/>
      <c r="G15" s="233"/>
      <c r="H15" s="233"/>
      <c r="I15" s="233"/>
      <c r="J15" s="234"/>
      <c r="K15" s="232" t="s">
        <v>746</v>
      </c>
      <c r="L15" s="233"/>
      <c r="M15" s="234"/>
    </row>
    <row r="16" spans="1:13" x14ac:dyDescent="0.2">
      <c r="A16" s="236" t="s">
        <v>747</v>
      </c>
      <c r="B16" s="237"/>
      <c r="C16" s="237"/>
      <c r="D16" s="237"/>
      <c r="E16" s="237"/>
      <c r="F16" s="237"/>
      <c r="G16" s="237"/>
      <c r="H16" s="237"/>
      <c r="I16" s="237"/>
      <c r="J16" s="238"/>
      <c r="K16" s="236" t="s">
        <v>742</v>
      </c>
      <c r="L16" s="237"/>
      <c r="M16" s="238"/>
    </row>
    <row r="17" spans="1:13" x14ac:dyDescent="0.2">
      <c r="A17" s="232" t="s">
        <v>748</v>
      </c>
      <c r="B17" s="233"/>
      <c r="C17" s="233"/>
      <c r="D17" s="233"/>
      <c r="E17" s="233"/>
      <c r="F17" s="233"/>
      <c r="G17" s="233"/>
      <c r="H17" s="233"/>
      <c r="I17" s="233"/>
      <c r="J17" s="234"/>
      <c r="K17" s="232" t="s">
        <v>749</v>
      </c>
      <c r="L17" s="233"/>
      <c r="M17" s="234"/>
    </row>
    <row r="18" spans="1:13" x14ac:dyDescent="0.2">
      <c r="A18" s="236" t="s">
        <v>750</v>
      </c>
      <c r="B18" s="237"/>
      <c r="C18" s="237"/>
      <c r="D18" s="237"/>
      <c r="E18" s="237"/>
      <c r="F18" s="237"/>
      <c r="G18" s="237"/>
      <c r="H18" s="237"/>
      <c r="I18" s="237"/>
      <c r="J18" s="238"/>
      <c r="K18" s="236" t="s">
        <v>751</v>
      </c>
      <c r="L18" s="237"/>
      <c r="M18" s="238"/>
    </row>
    <row r="19" spans="1:13" x14ac:dyDescent="0.2">
      <c r="A19" s="232" t="s">
        <v>752</v>
      </c>
      <c r="B19" s="233"/>
      <c r="C19" s="233"/>
      <c r="D19" s="233"/>
      <c r="E19" s="233"/>
      <c r="F19" s="233"/>
      <c r="G19" s="233"/>
      <c r="H19" s="233"/>
      <c r="I19" s="233"/>
      <c r="J19" s="234"/>
      <c r="K19" s="232" t="s">
        <v>751</v>
      </c>
      <c r="L19" s="233"/>
      <c r="M19" s="234"/>
    </row>
    <row r="20" spans="1:13" x14ac:dyDescent="0.2">
      <c r="A20" s="236" t="s">
        <v>753</v>
      </c>
      <c r="B20" s="237"/>
      <c r="C20" s="237"/>
      <c r="D20" s="237"/>
      <c r="E20" s="237"/>
      <c r="F20" s="237"/>
      <c r="G20" s="237"/>
      <c r="H20" s="237"/>
      <c r="I20" s="237"/>
      <c r="J20" s="238"/>
      <c r="K20" s="236" t="s">
        <v>754</v>
      </c>
      <c r="L20" s="237"/>
      <c r="M20" s="238"/>
    </row>
    <row r="21" spans="1:13" x14ac:dyDescent="0.2">
      <c r="A21" s="232" t="s">
        <v>755</v>
      </c>
      <c r="B21" s="233"/>
      <c r="C21" s="233"/>
      <c r="D21" s="233"/>
      <c r="E21" s="233"/>
      <c r="F21" s="233"/>
      <c r="G21" s="233"/>
      <c r="H21" s="233"/>
      <c r="I21" s="233"/>
      <c r="J21" s="234"/>
      <c r="K21" s="232" t="s">
        <v>756</v>
      </c>
      <c r="L21" s="233"/>
      <c r="M21" s="234"/>
    </row>
    <row r="22" spans="1:13" x14ac:dyDescent="0.2">
      <c r="A22" s="236" t="s">
        <v>757</v>
      </c>
      <c r="B22" s="237"/>
      <c r="C22" s="237"/>
      <c r="D22" s="237"/>
      <c r="E22" s="237"/>
      <c r="F22" s="237"/>
      <c r="G22" s="237"/>
      <c r="H22" s="237"/>
      <c r="I22" s="237"/>
      <c r="J22" s="238"/>
      <c r="K22" s="236" t="s">
        <v>754</v>
      </c>
      <c r="L22" s="237"/>
      <c r="M22" s="238"/>
    </row>
    <row r="23" spans="1:13" x14ac:dyDescent="0.2">
      <c r="A23" s="232" t="s">
        <v>758</v>
      </c>
      <c r="B23" s="233"/>
      <c r="C23" s="233"/>
      <c r="D23" s="233"/>
      <c r="E23" s="233"/>
      <c r="F23" s="233"/>
      <c r="G23" s="233"/>
      <c r="H23" s="233"/>
      <c r="I23" s="233"/>
      <c r="J23" s="234"/>
      <c r="K23" s="232" t="s">
        <v>759</v>
      </c>
      <c r="L23" s="233"/>
      <c r="M23" s="234"/>
    </row>
    <row r="24" spans="1:13" x14ac:dyDescent="0.2">
      <c r="A24" s="236" t="s">
        <v>760</v>
      </c>
      <c r="B24" s="237"/>
      <c r="C24" s="237"/>
      <c r="D24" s="237"/>
      <c r="E24" s="237"/>
      <c r="F24" s="237"/>
      <c r="G24" s="237"/>
      <c r="H24" s="237"/>
      <c r="I24" s="237"/>
      <c r="J24" s="238"/>
      <c r="K24" s="236" t="s">
        <v>761</v>
      </c>
      <c r="L24" s="237"/>
      <c r="M24" s="238"/>
    </row>
    <row r="25" spans="1:13" x14ac:dyDescent="0.2">
      <c r="A25" s="232" t="s">
        <v>762</v>
      </c>
      <c r="B25" s="233"/>
      <c r="C25" s="233"/>
      <c r="D25" s="233"/>
      <c r="E25" s="233"/>
      <c r="F25" s="233"/>
      <c r="G25" s="233"/>
      <c r="H25" s="233"/>
      <c r="I25" s="233"/>
      <c r="J25" s="234"/>
      <c r="K25" s="232" t="s">
        <v>761</v>
      </c>
      <c r="L25" s="233"/>
      <c r="M25" s="234"/>
    </row>
    <row r="26" spans="1:13" x14ac:dyDescent="0.2">
      <c r="A26" s="236" t="s">
        <v>763</v>
      </c>
      <c r="B26" s="237"/>
      <c r="C26" s="237"/>
      <c r="D26" s="237"/>
      <c r="E26" s="237"/>
      <c r="F26" s="237"/>
      <c r="G26" s="237"/>
      <c r="H26" s="237"/>
      <c r="I26" s="237"/>
      <c r="J26" s="238"/>
      <c r="K26" s="236" t="s">
        <v>764</v>
      </c>
      <c r="L26" s="237"/>
      <c r="M26" s="238"/>
    </row>
    <row r="27" spans="1:13" x14ac:dyDescent="0.2">
      <c r="A27" s="232" t="s">
        <v>765</v>
      </c>
      <c r="B27" s="233"/>
      <c r="C27" s="233"/>
      <c r="D27" s="233"/>
      <c r="E27" s="233"/>
      <c r="F27" s="233"/>
      <c r="G27" s="233"/>
      <c r="H27" s="233"/>
      <c r="I27" s="233"/>
      <c r="J27" s="234"/>
      <c r="K27" s="232" t="s">
        <v>766</v>
      </c>
      <c r="L27" s="233"/>
      <c r="M27" s="234"/>
    </row>
    <row r="28" spans="1:13" x14ac:dyDescent="0.2">
      <c r="A28" s="236" t="s">
        <v>767</v>
      </c>
      <c r="B28" s="237"/>
      <c r="C28" s="237"/>
      <c r="D28" s="237"/>
      <c r="E28" s="237"/>
      <c r="F28" s="237"/>
      <c r="G28" s="237"/>
      <c r="H28" s="237"/>
      <c r="I28" s="237"/>
      <c r="J28" s="238"/>
      <c r="K28" s="236" t="s">
        <v>768</v>
      </c>
      <c r="L28" s="237"/>
      <c r="M28" s="238"/>
    </row>
    <row r="29" spans="1:13" x14ac:dyDescent="0.2">
      <c r="A29" s="232" t="s">
        <v>273</v>
      </c>
      <c r="B29" s="233"/>
      <c r="C29" s="233"/>
      <c r="D29" s="233"/>
      <c r="E29" s="233"/>
      <c r="F29" s="233"/>
      <c r="G29" s="233"/>
      <c r="H29" s="233"/>
      <c r="I29" s="233"/>
      <c r="J29" s="234"/>
      <c r="K29" s="232" t="s">
        <v>769</v>
      </c>
      <c r="L29" s="233"/>
      <c r="M29" s="234"/>
    </row>
    <row r="30" spans="1:13" x14ac:dyDescent="0.2">
      <c r="A30" s="236" t="s">
        <v>770</v>
      </c>
      <c r="B30" s="237"/>
      <c r="C30" s="237"/>
      <c r="D30" s="237"/>
      <c r="E30" s="237"/>
      <c r="F30" s="237"/>
      <c r="G30" s="237"/>
      <c r="H30" s="237"/>
      <c r="I30" s="237"/>
      <c r="J30" s="238"/>
      <c r="K30" s="236" t="s">
        <v>771</v>
      </c>
      <c r="L30" s="237"/>
      <c r="M30" s="238"/>
    </row>
    <row r="31" spans="1:13" x14ac:dyDescent="0.2">
      <c r="A31" s="232" t="s">
        <v>212</v>
      </c>
      <c r="B31" s="233"/>
      <c r="C31" s="233"/>
      <c r="D31" s="233"/>
      <c r="E31" s="233"/>
      <c r="F31" s="233"/>
      <c r="G31" s="233"/>
      <c r="H31" s="233"/>
      <c r="I31" s="233"/>
      <c r="J31" s="234"/>
      <c r="K31" s="232" t="s">
        <v>772</v>
      </c>
      <c r="L31" s="233"/>
      <c r="M31" s="234"/>
    </row>
    <row r="33" spans="1:3" x14ac:dyDescent="0.2">
      <c r="A33" s="138" t="s">
        <v>967</v>
      </c>
      <c r="B33" t="s">
        <v>1017</v>
      </c>
    </row>
    <row r="34" spans="1:3" x14ac:dyDescent="0.2">
      <c r="A34" s="138" t="s">
        <v>45</v>
      </c>
      <c r="B34" t="s">
        <v>1018</v>
      </c>
    </row>
    <row r="35" spans="1:3" x14ac:dyDescent="0.2">
      <c r="A35" s="138" t="s">
        <v>970</v>
      </c>
      <c r="B35" t="s">
        <v>1017</v>
      </c>
    </row>
    <row r="36" spans="1:3" ht="19.5" x14ac:dyDescent="0.25">
      <c r="A36" s="230" t="s">
        <v>965</v>
      </c>
      <c r="B36" s="231"/>
      <c r="C36" s="231"/>
    </row>
  </sheetData>
  <mergeCells count="62">
    <mergeCell ref="A30:J30"/>
    <mergeCell ref="K30:M30"/>
    <mergeCell ref="A31:J31"/>
    <mergeCell ref="K31:M31"/>
    <mergeCell ref="A27:J27"/>
    <mergeCell ref="K27:M27"/>
    <mergeCell ref="A28:J28"/>
    <mergeCell ref="K28:M28"/>
    <mergeCell ref="A29:J29"/>
    <mergeCell ref="K29:M29"/>
    <mergeCell ref="A24:J24"/>
    <mergeCell ref="K24:M24"/>
    <mergeCell ref="A25:J25"/>
    <mergeCell ref="K25:M25"/>
    <mergeCell ref="A26:J26"/>
    <mergeCell ref="K26:M26"/>
    <mergeCell ref="A21:J21"/>
    <mergeCell ref="K21:M21"/>
    <mergeCell ref="A22:J22"/>
    <mergeCell ref="K22:M22"/>
    <mergeCell ref="A23:J23"/>
    <mergeCell ref="K23:M23"/>
    <mergeCell ref="A18:J18"/>
    <mergeCell ref="K18:M18"/>
    <mergeCell ref="A19:J19"/>
    <mergeCell ref="K19:M19"/>
    <mergeCell ref="A20:J20"/>
    <mergeCell ref="K20:M20"/>
    <mergeCell ref="A15:J15"/>
    <mergeCell ref="K15:M15"/>
    <mergeCell ref="A16:J16"/>
    <mergeCell ref="K16:M16"/>
    <mergeCell ref="A17:J17"/>
    <mergeCell ref="K17:M17"/>
    <mergeCell ref="A12:J12"/>
    <mergeCell ref="K12:M12"/>
    <mergeCell ref="A13:J13"/>
    <mergeCell ref="K13:M13"/>
    <mergeCell ref="A14:J14"/>
    <mergeCell ref="K14:M14"/>
    <mergeCell ref="A9:J9"/>
    <mergeCell ref="K9:M9"/>
    <mergeCell ref="A10:J10"/>
    <mergeCell ref="K10:M10"/>
    <mergeCell ref="A11:J11"/>
    <mergeCell ref="K11:M11"/>
    <mergeCell ref="A36:C36"/>
    <mergeCell ref="A4:J4"/>
    <mergeCell ref="K4:M4"/>
    <mergeCell ref="A1:M1"/>
    <mergeCell ref="A2:J2"/>
    <mergeCell ref="K2:M2"/>
    <mergeCell ref="A3:J3"/>
    <mergeCell ref="K3:M3"/>
    <mergeCell ref="A5:J5"/>
    <mergeCell ref="K5:M5"/>
    <mergeCell ref="A6:J6"/>
    <mergeCell ref="K6:M6"/>
    <mergeCell ref="A7:J7"/>
    <mergeCell ref="K7:M7"/>
    <mergeCell ref="A8:J8"/>
    <mergeCell ref="K8:M8"/>
  </mergeCells>
  <hyperlinks>
    <hyperlink ref="A36" location="ENTE!A34" display="Torna indietro " xr:uid="{00000000-0004-0000-2300-000000000000}"/>
    <hyperlink ref="A33" r:id="rId1" xr:uid="{00000000-0004-0000-2300-000001000000}"/>
    <hyperlink ref="A35" r:id="rId2" xr:uid="{00000000-0004-0000-2300-000002000000}"/>
    <hyperlink ref="A34" r:id="rId3" xr:uid="{00000000-0004-0000-2300-000003000000}"/>
  </hyperlinks>
  <printOptions horizontalCentered="1" verticalCentered="1"/>
  <pageMargins left="0.70866141732283472" right="0.70866141732283472" top="0.74803149606299213" bottom="0.74803149606299213" header="0.31496062992125984" footer="0.31496062992125984"/>
  <pageSetup paperSize="9" fitToHeight="0" orientation="landscape" r:id="rId4"/>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tabColor rgb="FF660066"/>
    <pageSetUpPr fitToPage="1"/>
  </sheetPr>
  <dimension ref="A1:M33"/>
  <sheetViews>
    <sheetView workbookViewId="0">
      <selection activeCell="A33" sqref="A33:C33"/>
    </sheetView>
  </sheetViews>
  <sheetFormatPr defaultRowHeight="12.75" x14ac:dyDescent="0.2"/>
  <cols>
    <col min="1" max="1" width="20.42578125" bestFit="1" customWidth="1"/>
  </cols>
  <sheetData>
    <row r="1" spans="1:13" x14ac:dyDescent="0.2">
      <c r="A1" s="239" t="s">
        <v>817</v>
      </c>
      <c r="B1" s="233"/>
      <c r="C1" s="233"/>
      <c r="D1" s="233"/>
      <c r="E1" s="233"/>
      <c r="F1" s="233"/>
      <c r="G1" s="233"/>
      <c r="H1" s="233"/>
      <c r="I1" s="233"/>
      <c r="J1" s="233"/>
      <c r="K1" s="233"/>
      <c r="L1" s="233"/>
      <c r="M1" s="234"/>
    </row>
    <row r="2" spans="1:13" x14ac:dyDescent="0.2">
      <c r="A2" s="236" t="s">
        <v>773</v>
      </c>
      <c r="B2" s="237"/>
      <c r="C2" s="237"/>
      <c r="D2" s="237"/>
      <c r="E2" s="237"/>
      <c r="F2" s="237"/>
      <c r="G2" s="237"/>
      <c r="H2" s="237"/>
      <c r="I2" s="237"/>
      <c r="J2" s="237"/>
      <c r="K2" s="238"/>
      <c r="L2" s="236" t="s">
        <v>774</v>
      </c>
      <c r="M2" s="238"/>
    </row>
    <row r="3" spans="1:13" x14ac:dyDescent="0.2">
      <c r="A3" s="232" t="s">
        <v>775</v>
      </c>
      <c r="B3" s="233"/>
      <c r="C3" s="233"/>
      <c r="D3" s="233"/>
      <c r="E3" s="233"/>
      <c r="F3" s="233"/>
      <c r="G3" s="233"/>
      <c r="H3" s="233"/>
      <c r="I3" s="233"/>
      <c r="J3" s="233"/>
      <c r="K3" s="234"/>
      <c r="L3" s="232" t="s">
        <v>776</v>
      </c>
      <c r="M3" s="234"/>
    </row>
    <row r="4" spans="1:13" x14ac:dyDescent="0.2">
      <c r="A4" s="236" t="s">
        <v>777</v>
      </c>
      <c r="B4" s="237"/>
      <c r="C4" s="237"/>
      <c r="D4" s="237"/>
      <c r="E4" s="237"/>
      <c r="F4" s="237"/>
      <c r="G4" s="237"/>
      <c r="H4" s="237"/>
      <c r="I4" s="237"/>
      <c r="J4" s="237"/>
      <c r="K4" s="238"/>
      <c r="L4" s="236" t="s">
        <v>778</v>
      </c>
      <c r="M4" s="238"/>
    </row>
    <row r="5" spans="1:13" x14ac:dyDescent="0.2">
      <c r="A5" s="232" t="s">
        <v>779</v>
      </c>
      <c r="B5" s="233"/>
      <c r="C5" s="233"/>
      <c r="D5" s="233"/>
      <c r="E5" s="233"/>
      <c r="F5" s="233"/>
      <c r="G5" s="233"/>
      <c r="H5" s="233"/>
      <c r="I5" s="233"/>
      <c r="J5" s="233"/>
      <c r="K5" s="234"/>
      <c r="L5" s="232" t="s">
        <v>780</v>
      </c>
      <c r="M5" s="234"/>
    </row>
    <row r="6" spans="1:13" ht="15" x14ac:dyDescent="0.2">
      <c r="A6" s="236" t="s">
        <v>781</v>
      </c>
      <c r="B6" s="237"/>
      <c r="C6" s="237"/>
      <c r="D6" s="237"/>
      <c r="E6" s="237"/>
      <c r="F6" s="237"/>
      <c r="G6" s="237"/>
      <c r="H6" s="237"/>
      <c r="I6" s="237"/>
      <c r="J6" s="237"/>
      <c r="K6" s="238"/>
      <c r="L6" s="275">
        <v>2</v>
      </c>
      <c r="M6" s="276"/>
    </row>
    <row r="7" spans="1:13" x14ac:dyDescent="0.2">
      <c r="A7" s="232" t="s">
        <v>782</v>
      </c>
      <c r="B7" s="233"/>
      <c r="C7" s="233"/>
      <c r="D7" s="233"/>
      <c r="E7" s="233"/>
      <c r="F7" s="233"/>
      <c r="G7" s="233"/>
      <c r="H7" s="233"/>
      <c r="I7" s="233"/>
      <c r="J7" s="233"/>
      <c r="K7" s="234"/>
      <c r="L7" s="232" t="s">
        <v>783</v>
      </c>
      <c r="M7" s="234"/>
    </row>
    <row r="8" spans="1:13" x14ac:dyDescent="0.2">
      <c r="A8" s="236" t="s">
        <v>784</v>
      </c>
      <c r="B8" s="237"/>
      <c r="C8" s="237"/>
      <c r="D8" s="237"/>
      <c r="E8" s="237"/>
      <c r="F8" s="237"/>
      <c r="G8" s="237"/>
      <c r="H8" s="237"/>
      <c r="I8" s="237"/>
      <c r="J8" s="237"/>
      <c r="K8" s="238"/>
      <c r="L8" s="236" t="s">
        <v>785</v>
      </c>
      <c r="M8" s="238"/>
    </row>
    <row r="9" spans="1:13" x14ac:dyDescent="0.2">
      <c r="A9" s="232" t="s">
        <v>786</v>
      </c>
      <c r="B9" s="233"/>
      <c r="C9" s="233"/>
      <c r="D9" s="233"/>
      <c r="E9" s="233"/>
      <c r="F9" s="233"/>
      <c r="G9" s="233"/>
      <c r="H9" s="233"/>
      <c r="I9" s="233"/>
      <c r="J9" s="233"/>
      <c r="K9" s="234"/>
      <c r="L9" s="232" t="s">
        <v>787</v>
      </c>
      <c r="M9" s="234"/>
    </row>
    <row r="10" spans="1:13" x14ac:dyDescent="0.2">
      <c r="A10" s="236" t="s">
        <v>788</v>
      </c>
      <c r="B10" s="237"/>
      <c r="C10" s="237"/>
      <c r="D10" s="237"/>
      <c r="E10" s="237"/>
      <c r="F10" s="237"/>
      <c r="G10" s="237"/>
      <c r="H10" s="237"/>
      <c r="I10" s="237"/>
      <c r="J10" s="237"/>
      <c r="K10" s="238"/>
      <c r="L10" s="236" t="s">
        <v>789</v>
      </c>
      <c r="M10" s="238"/>
    </row>
    <row r="11" spans="1:13" x14ac:dyDescent="0.2">
      <c r="A11" s="232" t="s">
        <v>790</v>
      </c>
      <c r="B11" s="233"/>
      <c r="C11" s="233"/>
      <c r="D11" s="233"/>
      <c r="E11" s="233"/>
      <c r="F11" s="233"/>
      <c r="G11" s="233"/>
      <c r="H11" s="233"/>
      <c r="I11" s="233"/>
      <c r="J11" s="233"/>
      <c r="K11" s="234"/>
      <c r="L11" s="249" t="s">
        <v>791</v>
      </c>
      <c r="M11" s="251"/>
    </row>
    <row r="12" spans="1:13" x14ac:dyDescent="0.2">
      <c r="A12" s="236" t="s">
        <v>792</v>
      </c>
      <c r="B12" s="237"/>
      <c r="C12" s="237"/>
      <c r="D12" s="237"/>
      <c r="E12" s="237"/>
      <c r="F12" s="237"/>
      <c r="G12" s="237"/>
      <c r="H12" s="237"/>
      <c r="I12" s="237"/>
      <c r="J12" s="237"/>
      <c r="K12" s="238"/>
      <c r="L12" s="236" t="s">
        <v>793</v>
      </c>
      <c r="M12" s="238"/>
    </row>
    <row r="13" spans="1:13" x14ac:dyDescent="0.2">
      <c r="A13" s="232" t="s">
        <v>794</v>
      </c>
      <c r="B13" s="233"/>
      <c r="C13" s="233"/>
      <c r="D13" s="233"/>
      <c r="E13" s="233"/>
      <c r="F13" s="233"/>
      <c r="G13" s="233"/>
      <c r="H13" s="233"/>
      <c r="I13" s="233"/>
      <c r="J13" s="233"/>
      <c r="K13" s="234"/>
      <c r="L13" s="249" t="s">
        <v>795</v>
      </c>
      <c r="M13" s="251"/>
    </row>
    <row r="14" spans="1:13" x14ac:dyDescent="0.2">
      <c r="A14" s="236" t="s">
        <v>796</v>
      </c>
      <c r="B14" s="237"/>
      <c r="C14" s="237"/>
      <c r="D14" s="237"/>
      <c r="E14" s="237"/>
      <c r="F14" s="237"/>
      <c r="G14" s="237"/>
      <c r="H14" s="237"/>
      <c r="I14" s="237"/>
      <c r="J14" s="237"/>
      <c r="K14" s="238"/>
      <c r="L14" s="243" t="s">
        <v>797</v>
      </c>
      <c r="M14" s="245"/>
    </row>
    <row r="15" spans="1:13" x14ac:dyDescent="0.2">
      <c r="A15" s="232" t="s">
        <v>798</v>
      </c>
      <c r="B15" s="233"/>
      <c r="C15" s="233"/>
      <c r="D15" s="233"/>
      <c r="E15" s="233"/>
      <c r="F15" s="233"/>
      <c r="G15" s="233"/>
      <c r="H15" s="233"/>
      <c r="I15" s="233"/>
      <c r="J15" s="233"/>
      <c r="K15" s="234"/>
      <c r="L15" s="249" t="s">
        <v>795</v>
      </c>
      <c r="M15" s="251"/>
    </row>
    <row r="16" spans="1:13" x14ac:dyDescent="0.2">
      <c r="A16" s="236" t="s">
        <v>799</v>
      </c>
      <c r="B16" s="237"/>
      <c r="C16" s="237"/>
      <c r="D16" s="237"/>
      <c r="E16" s="237"/>
      <c r="F16" s="237"/>
      <c r="G16" s="237"/>
      <c r="H16" s="237"/>
      <c r="I16" s="237"/>
      <c r="J16" s="237"/>
      <c r="K16" s="238"/>
      <c r="L16" s="243" t="s">
        <v>797</v>
      </c>
      <c r="M16" s="245"/>
    </row>
    <row r="17" spans="1:13" x14ac:dyDescent="0.2">
      <c r="A17" s="232" t="s">
        <v>800</v>
      </c>
      <c r="B17" s="233"/>
      <c r="C17" s="233"/>
      <c r="D17" s="233"/>
      <c r="E17" s="233"/>
      <c r="F17" s="233"/>
      <c r="G17" s="233"/>
      <c r="H17" s="233"/>
      <c r="I17" s="233"/>
      <c r="J17" s="233"/>
      <c r="K17" s="234"/>
      <c r="L17" s="249" t="s">
        <v>801</v>
      </c>
      <c r="M17" s="251"/>
    </row>
    <row r="18" spans="1:13" x14ac:dyDescent="0.2">
      <c r="A18" s="236" t="s">
        <v>802</v>
      </c>
      <c r="B18" s="237"/>
      <c r="C18" s="237"/>
      <c r="D18" s="237"/>
      <c r="E18" s="237"/>
      <c r="F18" s="237"/>
      <c r="G18" s="237"/>
      <c r="H18" s="237"/>
      <c r="I18" s="237"/>
      <c r="J18" s="237"/>
      <c r="K18" s="238"/>
      <c r="L18" s="243" t="s">
        <v>803</v>
      </c>
      <c r="M18" s="245"/>
    </row>
    <row r="19" spans="1:13" x14ac:dyDescent="0.2">
      <c r="A19" s="232" t="s">
        <v>804</v>
      </c>
      <c r="B19" s="233"/>
      <c r="C19" s="233"/>
      <c r="D19" s="233"/>
      <c r="E19" s="233"/>
      <c r="F19" s="233"/>
      <c r="G19" s="233"/>
      <c r="H19" s="233"/>
      <c r="I19" s="233"/>
      <c r="J19" s="233"/>
      <c r="K19" s="234"/>
      <c r="L19" s="232" t="s">
        <v>805</v>
      </c>
      <c r="M19" s="234"/>
    </row>
    <row r="20" spans="1:13" x14ac:dyDescent="0.2">
      <c r="A20" s="236" t="s">
        <v>806</v>
      </c>
      <c r="B20" s="237"/>
      <c r="C20" s="237"/>
      <c r="D20" s="237"/>
      <c r="E20" s="237"/>
      <c r="F20" s="237"/>
      <c r="G20" s="237"/>
      <c r="H20" s="237"/>
      <c r="I20" s="237"/>
      <c r="J20" s="237"/>
      <c r="K20" s="238"/>
      <c r="L20" s="236" t="s">
        <v>807</v>
      </c>
      <c r="M20" s="238"/>
    </row>
    <row r="21" spans="1:13" x14ac:dyDescent="0.2">
      <c r="A21" s="232" t="s">
        <v>357</v>
      </c>
      <c r="B21" s="233"/>
      <c r="C21" s="233"/>
      <c r="D21" s="233"/>
      <c r="E21" s="233"/>
      <c r="F21" s="233"/>
      <c r="G21" s="233"/>
      <c r="H21" s="233"/>
      <c r="I21" s="233"/>
      <c r="J21" s="233"/>
      <c r="K21" s="234"/>
      <c r="L21" s="232" t="s">
        <v>808</v>
      </c>
      <c r="M21" s="234"/>
    </row>
    <row r="22" spans="1:13" x14ac:dyDescent="0.2">
      <c r="A22" s="236" t="s">
        <v>809</v>
      </c>
      <c r="B22" s="237"/>
      <c r="C22" s="237"/>
      <c r="D22" s="237"/>
      <c r="E22" s="237"/>
      <c r="F22" s="237"/>
      <c r="G22" s="237"/>
      <c r="H22" s="237"/>
      <c r="I22" s="237"/>
      <c r="J22" s="237"/>
      <c r="K22" s="238"/>
      <c r="L22" s="236" t="s">
        <v>810</v>
      </c>
      <c r="M22" s="238"/>
    </row>
    <row r="23" spans="1:13" x14ac:dyDescent="0.2">
      <c r="A23" s="232" t="s">
        <v>811</v>
      </c>
      <c r="B23" s="233"/>
      <c r="C23" s="233"/>
      <c r="D23" s="233"/>
      <c r="E23" s="233"/>
      <c r="F23" s="233"/>
      <c r="G23" s="233"/>
      <c r="H23" s="233"/>
      <c r="I23" s="233"/>
      <c r="J23" s="233"/>
      <c r="K23" s="234"/>
      <c r="L23" s="232" t="s">
        <v>812</v>
      </c>
      <c r="M23" s="234"/>
    </row>
    <row r="24" spans="1:13" x14ac:dyDescent="0.2">
      <c r="A24" s="236" t="s">
        <v>813</v>
      </c>
      <c r="B24" s="237"/>
      <c r="C24" s="237"/>
      <c r="D24" s="237"/>
      <c r="E24" s="237"/>
      <c r="F24" s="237"/>
      <c r="G24" s="237"/>
      <c r="H24" s="237"/>
      <c r="I24" s="237"/>
      <c r="J24" s="237"/>
      <c r="K24" s="238"/>
      <c r="L24" s="236" t="s">
        <v>814</v>
      </c>
      <c r="M24" s="238"/>
    </row>
    <row r="25" spans="1:13" x14ac:dyDescent="0.2">
      <c r="A25" s="249" t="s">
        <v>815</v>
      </c>
      <c r="B25" s="250"/>
      <c r="C25" s="250"/>
      <c r="D25" s="250"/>
      <c r="E25" s="250"/>
      <c r="F25" s="250"/>
      <c r="G25" s="250"/>
      <c r="H25" s="250"/>
      <c r="I25" s="250"/>
      <c r="J25" s="250"/>
      <c r="K25" s="251"/>
      <c r="L25" s="232" t="s">
        <v>816</v>
      </c>
      <c r="M25" s="234"/>
    </row>
    <row r="28" spans="1:13" x14ac:dyDescent="0.2">
      <c r="A28" s="138" t="s">
        <v>967</v>
      </c>
      <c r="B28" t="s">
        <v>1019</v>
      </c>
    </row>
    <row r="29" spans="1:13" x14ac:dyDescent="0.2">
      <c r="A29" s="138" t="s">
        <v>45</v>
      </c>
      <c r="B29" t="s">
        <v>1019</v>
      </c>
    </row>
    <row r="30" spans="1:13" x14ac:dyDescent="0.2">
      <c r="A30" s="138" t="s">
        <v>970</v>
      </c>
      <c r="B30" t="s">
        <v>1019</v>
      </c>
    </row>
    <row r="33" spans="1:3" ht="19.5" x14ac:dyDescent="0.25">
      <c r="A33" s="230" t="s">
        <v>965</v>
      </c>
      <c r="B33" s="231"/>
      <c r="C33" s="231"/>
    </row>
  </sheetData>
  <mergeCells count="50">
    <mergeCell ref="A24:K24"/>
    <mergeCell ref="L24:M24"/>
    <mergeCell ref="A25:K25"/>
    <mergeCell ref="L25:M25"/>
    <mergeCell ref="A21:K21"/>
    <mergeCell ref="L21:M21"/>
    <mergeCell ref="A22:K22"/>
    <mergeCell ref="L22:M22"/>
    <mergeCell ref="A23:K23"/>
    <mergeCell ref="L23:M23"/>
    <mergeCell ref="A18:K18"/>
    <mergeCell ref="L18:M18"/>
    <mergeCell ref="A19:K19"/>
    <mergeCell ref="L19:M19"/>
    <mergeCell ref="A20:K20"/>
    <mergeCell ref="L20:M20"/>
    <mergeCell ref="A15:K15"/>
    <mergeCell ref="L15:M15"/>
    <mergeCell ref="A16:K16"/>
    <mergeCell ref="L16:M16"/>
    <mergeCell ref="A17:K17"/>
    <mergeCell ref="L17:M17"/>
    <mergeCell ref="A12:K12"/>
    <mergeCell ref="L12:M12"/>
    <mergeCell ref="A13:K13"/>
    <mergeCell ref="L13:M13"/>
    <mergeCell ref="A14:K14"/>
    <mergeCell ref="L14:M14"/>
    <mergeCell ref="A9:K9"/>
    <mergeCell ref="L9:M9"/>
    <mergeCell ref="A10:K10"/>
    <mergeCell ref="L10:M10"/>
    <mergeCell ref="A11:K11"/>
    <mergeCell ref="L11:M11"/>
    <mergeCell ref="A33:C33"/>
    <mergeCell ref="A4:K4"/>
    <mergeCell ref="L4:M4"/>
    <mergeCell ref="A1:M1"/>
    <mergeCell ref="A2:K2"/>
    <mergeCell ref="L2:M2"/>
    <mergeCell ref="A3:K3"/>
    <mergeCell ref="L3:M3"/>
    <mergeCell ref="A5:K5"/>
    <mergeCell ref="L5:M5"/>
    <mergeCell ref="A6:K6"/>
    <mergeCell ref="L6:M6"/>
    <mergeCell ref="A7:K7"/>
    <mergeCell ref="L7:M7"/>
    <mergeCell ref="A8:K8"/>
    <mergeCell ref="L8:M8"/>
  </mergeCells>
  <hyperlinks>
    <hyperlink ref="A33" location="ENTE!A34" display="Torna indietro " xr:uid="{00000000-0004-0000-2400-000000000000}"/>
    <hyperlink ref="A28" r:id="rId1" xr:uid="{00000000-0004-0000-2400-000001000000}"/>
    <hyperlink ref="A29" r:id="rId2" xr:uid="{00000000-0004-0000-2400-000002000000}"/>
    <hyperlink ref="A30" r:id="rId3" xr:uid="{00000000-0004-0000-2400-000003000000}"/>
  </hyperlinks>
  <printOptions horizontalCentered="1" verticalCentered="1"/>
  <pageMargins left="0.70866141732283472" right="0.70866141732283472" top="0.74803149606299213" bottom="0.74803149606299213" header="0.31496062992125984" footer="0.31496062992125984"/>
  <pageSetup paperSize="9" fitToHeight="0" orientation="landscape" r:id="rId4"/>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tabColor rgb="FF660066"/>
    <pageSetUpPr fitToPage="1"/>
  </sheetPr>
  <dimension ref="A1:M33"/>
  <sheetViews>
    <sheetView workbookViewId="0">
      <selection activeCell="A33" sqref="A33:C33"/>
    </sheetView>
  </sheetViews>
  <sheetFormatPr defaultRowHeight="12.75" x14ac:dyDescent="0.2"/>
  <cols>
    <col min="1" max="1" width="20.42578125" bestFit="1" customWidth="1"/>
  </cols>
  <sheetData>
    <row r="1" spans="1:13" x14ac:dyDescent="0.2">
      <c r="A1" s="232" t="s">
        <v>818</v>
      </c>
      <c r="B1" s="233"/>
      <c r="C1" s="233"/>
      <c r="D1" s="233"/>
      <c r="E1" s="233"/>
      <c r="F1" s="233"/>
      <c r="G1" s="233"/>
      <c r="H1" s="233"/>
      <c r="I1" s="233"/>
      <c r="J1" s="233"/>
      <c r="K1" s="233"/>
      <c r="L1" s="233"/>
      <c r="M1" s="234"/>
    </row>
    <row r="2" spans="1:13" x14ac:dyDescent="0.2">
      <c r="A2" s="236" t="s">
        <v>819</v>
      </c>
      <c r="B2" s="237"/>
      <c r="C2" s="237"/>
      <c r="D2" s="237"/>
      <c r="E2" s="237"/>
      <c r="F2" s="237"/>
      <c r="G2" s="237"/>
      <c r="H2" s="237"/>
      <c r="I2" s="237"/>
      <c r="J2" s="238"/>
      <c r="K2" s="236" t="s">
        <v>820</v>
      </c>
      <c r="L2" s="237"/>
      <c r="M2" s="238"/>
    </row>
    <row r="3" spans="1:13" x14ac:dyDescent="0.2">
      <c r="A3" s="232" t="s">
        <v>821</v>
      </c>
      <c r="B3" s="233"/>
      <c r="C3" s="233"/>
      <c r="D3" s="233"/>
      <c r="E3" s="233"/>
      <c r="F3" s="233"/>
      <c r="G3" s="233"/>
      <c r="H3" s="233"/>
      <c r="I3" s="233"/>
      <c r="J3" s="234"/>
      <c r="K3" s="232" t="s">
        <v>822</v>
      </c>
      <c r="L3" s="233"/>
      <c r="M3" s="234"/>
    </row>
    <row r="4" spans="1:13" x14ac:dyDescent="0.2">
      <c r="A4" s="236" t="s">
        <v>823</v>
      </c>
      <c r="B4" s="237"/>
      <c r="C4" s="237"/>
      <c r="D4" s="237"/>
      <c r="E4" s="237"/>
      <c r="F4" s="237"/>
      <c r="G4" s="237"/>
      <c r="H4" s="237"/>
      <c r="I4" s="237"/>
      <c r="J4" s="238"/>
      <c r="K4" s="236" t="s">
        <v>824</v>
      </c>
      <c r="L4" s="237"/>
      <c r="M4" s="238"/>
    </row>
    <row r="5" spans="1:13" x14ac:dyDescent="0.2">
      <c r="A5" s="232" t="s">
        <v>825</v>
      </c>
      <c r="B5" s="233"/>
      <c r="C5" s="233"/>
      <c r="D5" s="233"/>
      <c r="E5" s="233"/>
      <c r="F5" s="233"/>
      <c r="G5" s="233"/>
      <c r="H5" s="233"/>
      <c r="I5" s="233"/>
      <c r="J5" s="234"/>
      <c r="K5" s="232" t="s">
        <v>826</v>
      </c>
      <c r="L5" s="233"/>
      <c r="M5" s="234"/>
    </row>
    <row r="6" spans="1:13" x14ac:dyDescent="0.2">
      <c r="A6" s="236" t="s">
        <v>827</v>
      </c>
      <c r="B6" s="237"/>
      <c r="C6" s="237"/>
      <c r="D6" s="237"/>
      <c r="E6" s="237"/>
      <c r="F6" s="237"/>
      <c r="G6" s="237"/>
      <c r="H6" s="237"/>
      <c r="I6" s="237"/>
      <c r="J6" s="238"/>
      <c r="K6" s="236" t="s">
        <v>828</v>
      </c>
      <c r="L6" s="237"/>
      <c r="M6" s="238"/>
    </row>
    <row r="7" spans="1:13" x14ac:dyDescent="0.2">
      <c r="A7" s="277" t="s">
        <v>829</v>
      </c>
      <c r="B7" s="278"/>
      <c r="C7" s="278"/>
      <c r="D7" s="278"/>
      <c r="E7" s="278"/>
      <c r="F7" s="278"/>
      <c r="G7" s="278"/>
      <c r="H7" s="278"/>
      <c r="I7" s="278"/>
      <c r="J7" s="279"/>
      <c r="K7" s="280" t="s">
        <v>830</v>
      </c>
      <c r="L7" s="281"/>
      <c r="M7" s="282"/>
    </row>
    <row r="8" spans="1:13" x14ac:dyDescent="0.2">
      <c r="A8" s="283" t="s">
        <v>831</v>
      </c>
      <c r="B8" s="284"/>
      <c r="C8" s="284"/>
      <c r="D8" s="284"/>
      <c r="E8" s="284"/>
      <c r="F8" s="284"/>
      <c r="G8" s="284"/>
      <c r="H8" s="284"/>
      <c r="I8" s="284"/>
      <c r="J8" s="285"/>
      <c r="K8" s="286" t="s">
        <v>832</v>
      </c>
      <c r="L8" s="287"/>
      <c r="M8" s="288"/>
    </row>
    <row r="9" spans="1:13" x14ac:dyDescent="0.2">
      <c r="A9" s="232" t="s">
        <v>833</v>
      </c>
      <c r="B9" s="233"/>
      <c r="C9" s="233"/>
      <c r="D9" s="233"/>
      <c r="E9" s="233"/>
      <c r="F9" s="233"/>
      <c r="G9" s="233"/>
      <c r="H9" s="233"/>
      <c r="I9" s="233"/>
      <c r="J9" s="234"/>
      <c r="K9" s="232" t="s">
        <v>834</v>
      </c>
      <c r="L9" s="233"/>
      <c r="M9" s="234"/>
    </row>
    <row r="10" spans="1:13" x14ac:dyDescent="0.2">
      <c r="A10" s="236" t="s">
        <v>835</v>
      </c>
      <c r="B10" s="237"/>
      <c r="C10" s="237"/>
      <c r="D10" s="237"/>
      <c r="E10" s="237"/>
      <c r="F10" s="237"/>
      <c r="G10" s="237"/>
      <c r="H10" s="237"/>
      <c r="I10" s="237"/>
      <c r="J10" s="238"/>
      <c r="K10" s="236" t="s">
        <v>836</v>
      </c>
      <c r="L10" s="237"/>
      <c r="M10" s="238"/>
    </row>
    <row r="11" spans="1:13" x14ac:dyDescent="0.2">
      <c r="A11" s="232" t="s">
        <v>804</v>
      </c>
      <c r="B11" s="233"/>
      <c r="C11" s="233"/>
      <c r="D11" s="233"/>
      <c r="E11" s="233"/>
      <c r="F11" s="233"/>
      <c r="G11" s="233"/>
      <c r="H11" s="233"/>
      <c r="I11" s="233"/>
      <c r="J11" s="234"/>
      <c r="K11" s="232" t="s">
        <v>837</v>
      </c>
      <c r="L11" s="233"/>
      <c r="M11" s="234"/>
    </row>
    <row r="12" spans="1:13" x14ac:dyDescent="0.2">
      <c r="A12" s="236" t="s">
        <v>838</v>
      </c>
      <c r="B12" s="237"/>
      <c r="C12" s="237"/>
      <c r="D12" s="237"/>
      <c r="E12" s="237"/>
      <c r="F12" s="237"/>
      <c r="G12" s="237"/>
      <c r="H12" s="237"/>
      <c r="I12" s="237"/>
      <c r="J12" s="238"/>
      <c r="K12" s="236" t="s">
        <v>839</v>
      </c>
      <c r="L12" s="237"/>
      <c r="M12" s="238"/>
    </row>
    <row r="13" spans="1:13" x14ac:dyDescent="0.2">
      <c r="A13" s="249" t="s">
        <v>840</v>
      </c>
      <c r="B13" s="250"/>
      <c r="C13" s="250"/>
      <c r="D13" s="250"/>
      <c r="E13" s="250"/>
      <c r="F13" s="250"/>
      <c r="G13" s="250"/>
      <c r="H13" s="250"/>
      <c r="I13" s="250"/>
      <c r="J13" s="251"/>
      <c r="K13" s="232" t="s">
        <v>841</v>
      </c>
      <c r="L13" s="233"/>
      <c r="M13" s="234"/>
    </row>
    <row r="14" spans="1:13" x14ac:dyDescent="0.2">
      <c r="A14" s="236" t="s">
        <v>842</v>
      </c>
      <c r="B14" s="237"/>
      <c r="C14" s="237"/>
      <c r="D14" s="237"/>
      <c r="E14" s="237"/>
      <c r="F14" s="237"/>
      <c r="G14" s="237"/>
      <c r="H14" s="237"/>
      <c r="I14" s="237"/>
      <c r="J14" s="238"/>
      <c r="K14" s="236" t="s">
        <v>843</v>
      </c>
      <c r="L14" s="237"/>
      <c r="M14" s="238"/>
    </row>
    <row r="15" spans="1:13" x14ac:dyDescent="0.2">
      <c r="A15" s="249" t="s">
        <v>844</v>
      </c>
      <c r="B15" s="250"/>
      <c r="C15" s="250"/>
      <c r="D15" s="250"/>
      <c r="E15" s="250"/>
      <c r="F15" s="250"/>
      <c r="G15" s="250"/>
      <c r="H15" s="250"/>
      <c r="I15" s="250"/>
      <c r="J15" s="251"/>
      <c r="K15" s="232" t="s">
        <v>845</v>
      </c>
      <c r="L15" s="233"/>
      <c r="M15" s="234"/>
    </row>
    <row r="16" spans="1:13" x14ac:dyDescent="0.2">
      <c r="A16" s="236" t="s">
        <v>846</v>
      </c>
      <c r="B16" s="237"/>
      <c r="C16" s="237"/>
      <c r="D16" s="237"/>
      <c r="E16" s="237"/>
      <c r="F16" s="237"/>
      <c r="G16" s="237"/>
      <c r="H16" s="237"/>
      <c r="I16" s="237"/>
      <c r="J16" s="238"/>
      <c r="K16" s="236" t="s">
        <v>847</v>
      </c>
      <c r="L16" s="237"/>
      <c r="M16" s="238"/>
    </row>
    <row r="17" spans="1:13" x14ac:dyDescent="0.2">
      <c r="A17" s="232" t="s">
        <v>848</v>
      </c>
      <c r="B17" s="233"/>
      <c r="C17" s="233"/>
      <c r="D17" s="233"/>
      <c r="E17" s="233"/>
      <c r="F17" s="233"/>
      <c r="G17" s="233"/>
      <c r="H17" s="233"/>
      <c r="I17" s="233"/>
      <c r="J17" s="234"/>
      <c r="K17" s="232" t="s">
        <v>849</v>
      </c>
      <c r="L17" s="233"/>
      <c r="M17" s="234"/>
    </row>
    <row r="18" spans="1:13" x14ac:dyDescent="0.2">
      <c r="A18" s="236" t="s">
        <v>850</v>
      </c>
      <c r="B18" s="237"/>
      <c r="C18" s="237"/>
      <c r="D18" s="237"/>
      <c r="E18" s="237"/>
      <c r="F18" s="237"/>
      <c r="G18" s="237"/>
      <c r="H18" s="237"/>
      <c r="I18" s="237"/>
      <c r="J18" s="238"/>
      <c r="K18" s="243" t="s">
        <v>851</v>
      </c>
      <c r="L18" s="244"/>
      <c r="M18" s="245"/>
    </row>
    <row r="19" spans="1:13" x14ac:dyDescent="0.2">
      <c r="A19" s="232" t="s">
        <v>852</v>
      </c>
      <c r="B19" s="233"/>
      <c r="C19" s="233"/>
      <c r="D19" s="233"/>
      <c r="E19" s="233"/>
      <c r="F19" s="233"/>
      <c r="G19" s="233"/>
      <c r="H19" s="233"/>
      <c r="I19" s="233"/>
      <c r="J19" s="234"/>
      <c r="K19" s="232" t="s">
        <v>853</v>
      </c>
      <c r="L19" s="233"/>
      <c r="M19" s="234"/>
    </row>
    <row r="20" spans="1:13" x14ac:dyDescent="0.2">
      <c r="A20" s="243" t="s">
        <v>854</v>
      </c>
      <c r="B20" s="244"/>
      <c r="C20" s="244"/>
      <c r="D20" s="244"/>
      <c r="E20" s="244"/>
      <c r="F20" s="244"/>
      <c r="G20" s="244"/>
      <c r="H20" s="244"/>
      <c r="I20" s="244"/>
      <c r="J20" s="245"/>
      <c r="K20" s="236" t="s">
        <v>855</v>
      </c>
      <c r="L20" s="237"/>
      <c r="M20" s="238"/>
    </row>
    <row r="21" spans="1:13" x14ac:dyDescent="0.2">
      <c r="A21" s="232" t="s">
        <v>856</v>
      </c>
      <c r="B21" s="233"/>
      <c r="C21" s="233"/>
      <c r="D21" s="233"/>
      <c r="E21" s="233"/>
      <c r="F21" s="233"/>
      <c r="G21" s="233"/>
      <c r="H21" s="233"/>
      <c r="I21" s="233"/>
      <c r="J21" s="234"/>
      <c r="K21" s="232" t="s">
        <v>857</v>
      </c>
      <c r="L21" s="233"/>
      <c r="M21" s="234"/>
    </row>
    <row r="22" spans="1:13" x14ac:dyDescent="0.2">
      <c r="A22" s="236" t="s">
        <v>858</v>
      </c>
      <c r="B22" s="237"/>
      <c r="C22" s="237"/>
      <c r="D22" s="237"/>
      <c r="E22" s="237"/>
      <c r="F22" s="237"/>
      <c r="G22" s="237"/>
      <c r="H22" s="237"/>
      <c r="I22" s="237"/>
      <c r="J22" s="238"/>
      <c r="K22" s="236" t="s">
        <v>859</v>
      </c>
      <c r="L22" s="237"/>
      <c r="M22" s="238"/>
    </row>
    <row r="23" spans="1:13" x14ac:dyDescent="0.2">
      <c r="A23" s="232" t="s">
        <v>860</v>
      </c>
      <c r="B23" s="233"/>
      <c r="C23" s="233"/>
      <c r="D23" s="233"/>
      <c r="E23" s="233"/>
      <c r="F23" s="233"/>
      <c r="G23" s="233"/>
      <c r="H23" s="233"/>
      <c r="I23" s="233"/>
      <c r="J23" s="234"/>
      <c r="K23" s="232" t="s">
        <v>861</v>
      </c>
      <c r="L23" s="233"/>
      <c r="M23" s="234"/>
    </row>
    <row r="24" spans="1:13" x14ac:dyDescent="0.2">
      <c r="A24" s="236" t="s">
        <v>862</v>
      </c>
      <c r="B24" s="237"/>
      <c r="C24" s="237"/>
      <c r="D24" s="237"/>
      <c r="E24" s="237"/>
      <c r="F24" s="237"/>
      <c r="G24" s="237"/>
      <c r="H24" s="237"/>
      <c r="I24" s="237"/>
      <c r="J24" s="238"/>
      <c r="K24" s="236" t="s">
        <v>863</v>
      </c>
      <c r="L24" s="237"/>
      <c r="M24" s="238"/>
    </row>
    <row r="25" spans="1:13" x14ac:dyDescent="0.2">
      <c r="A25" s="232" t="s">
        <v>368</v>
      </c>
      <c r="B25" s="233"/>
      <c r="C25" s="233"/>
      <c r="D25" s="233"/>
      <c r="E25" s="233"/>
      <c r="F25" s="233"/>
      <c r="G25" s="233"/>
      <c r="H25" s="233"/>
      <c r="I25" s="233"/>
      <c r="J25" s="234"/>
      <c r="K25" s="232" t="s">
        <v>864</v>
      </c>
      <c r="L25" s="233"/>
      <c r="M25" s="234"/>
    </row>
    <row r="26" spans="1:13" x14ac:dyDescent="0.2">
      <c r="A26" s="236" t="s">
        <v>865</v>
      </c>
      <c r="B26" s="237"/>
      <c r="C26" s="237"/>
      <c r="D26" s="237"/>
      <c r="E26" s="237"/>
      <c r="F26" s="237"/>
      <c r="G26" s="237"/>
      <c r="H26" s="237"/>
      <c r="I26" s="237"/>
      <c r="J26" s="238"/>
      <c r="K26" s="236" t="s">
        <v>866</v>
      </c>
      <c r="L26" s="237"/>
      <c r="M26" s="238"/>
    </row>
    <row r="29" spans="1:13" x14ac:dyDescent="0.2">
      <c r="A29" s="138" t="s">
        <v>967</v>
      </c>
      <c r="B29" t="s">
        <v>1020</v>
      </c>
    </row>
    <row r="30" spans="1:13" x14ac:dyDescent="0.2">
      <c r="A30" s="138" t="s">
        <v>45</v>
      </c>
      <c r="B30" t="s">
        <v>1021</v>
      </c>
    </row>
    <row r="31" spans="1:13" x14ac:dyDescent="0.2">
      <c r="A31" s="138" t="s">
        <v>970</v>
      </c>
      <c r="B31" t="s">
        <v>1021</v>
      </c>
    </row>
    <row r="33" spans="1:3" ht="19.5" x14ac:dyDescent="0.25">
      <c r="A33" s="230" t="s">
        <v>965</v>
      </c>
      <c r="B33" s="231"/>
      <c r="C33" s="231"/>
    </row>
  </sheetData>
  <mergeCells count="52">
    <mergeCell ref="A21:J21"/>
    <mergeCell ref="K21:M21"/>
    <mergeCell ref="A22:J22"/>
    <mergeCell ref="K22:M22"/>
    <mergeCell ref="A26:J26"/>
    <mergeCell ref="K26:M26"/>
    <mergeCell ref="A23:J23"/>
    <mergeCell ref="K23:M23"/>
    <mergeCell ref="A24:J24"/>
    <mergeCell ref="K24:M24"/>
    <mergeCell ref="A25:J25"/>
    <mergeCell ref="K25:M25"/>
    <mergeCell ref="A18:J18"/>
    <mergeCell ref="K18:M18"/>
    <mergeCell ref="A19:J19"/>
    <mergeCell ref="K19:M19"/>
    <mergeCell ref="A20:J20"/>
    <mergeCell ref="K20:M20"/>
    <mergeCell ref="A15:J15"/>
    <mergeCell ref="K15:M15"/>
    <mergeCell ref="A16:J16"/>
    <mergeCell ref="K16:M16"/>
    <mergeCell ref="A17:J17"/>
    <mergeCell ref="K17:M17"/>
    <mergeCell ref="A12:J12"/>
    <mergeCell ref="K12:M12"/>
    <mergeCell ref="A13:J13"/>
    <mergeCell ref="K13:M13"/>
    <mergeCell ref="A14:J14"/>
    <mergeCell ref="K14:M14"/>
    <mergeCell ref="A9:J9"/>
    <mergeCell ref="K9:M9"/>
    <mergeCell ref="A10:J10"/>
    <mergeCell ref="K10:M10"/>
    <mergeCell ref="A11:J11"/>
    <mergeCell ref="K11:M11"/>
    <mergeCell ref="A33:C33"/>
    <mergeCell ref="A4:J4"/>
    <mergeCell ref="K4:M4"/>
    <mergeCell ref="A1:M1"/>
    <mergeCell ref="A2:J2"/>
    <mergeCell ref="K2:M2"/>
    <mergeCell ref="A3:J3"/>
    <mergeCell ref="K3:M3"/>
    <mergeCell ref="A5:J5"/>
    <mergeCell ref="K5:M5"/>
    <mergeCell ref="A6:J6"/>
    <mergeCell ref="K6:M6"/>
    <mergeCell ref="A7:J7"/>
    <mergeCell ref="K7:M7"/>
    <mergeCell ref="A8:J8"/>
    <mergeCell ref="K8:M8"/>
  </mergeCells>
  <hyperlinks>
    <hyperlink ref="A33" location="ENTE!A34" display="Torna indietro " xr:uid="{00000000-0004-0000-2500-000000000000}"/>
    <hyperlink ref="A29" r:id="rId1" xr:uid="{00000000-0004-0000-2500-000001000000}"/>
    <hyperlink ref="A31" r:id="rId2" xr:uid="{00000000-0004-0000-2500-000002000000}"/>
    <hyperlink ref="A30" r:id="rId3" xr:uid="{00000000-0004-0000-2500-000003000000}"/>
  </hyperlinks>
  <printOptions horizontalCentered="1" verticalCentered="1"/>
  <pageMargins left="0.70866141732283472" right="0.70866141732283472" top="0.74803149606299213" bottom="0.74803149606299213" header="0.31496062992125984" footer="0.31496062992125984"/>
  <pageSetup paperSize="9" fitToHeight="0" orientation="landscape" r:id="rId4"/>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tabColor rgb="FF009999"/>
    <pageSetUpPr fitToPage="1"/>
  </sheetPr>
  <dimension ref="A1:M28"/>
  <sheetViews>
    <sheetView topLeftCell="A3" workbookViewId="0">
      <selection activeCell="A28" sqref="A28:C28"/>
    </sheetView>
  </sheetViews>
  <sheetFormatPr defaultRowHeight="12.75" x14ac:dyDescent="0.2"/>
  <cols>
    <col min="1" max="1" width="20.42578125" bestFit="1" customWidth="1"/>
  </cols>
  <sheetData>
    <row r="1" spans="1:13" x14ac:dyDescent="0.2">
      <c r="A1" s="232" t="s">
        <v>867</v>
      </c>
      <c r="B1" s="233"/>
      <c r="C1" s="233"/>
      <c r="D1" s="233"/>
      <c r="E1" s="233"/>
      <c r="F1" s="233"/>
      <c r="G1" s="233"/>
      <c r="H1" s="233"/>
      <c r="I1" s="233"/>
      <c r="J1" s="233"/>
      <c r="K1" s="233"/>
      <c r="L1" s="233"/>
      <c r="M1" s="234"/>
    </row>
    <row r="2" spans="1:13" x14ac:dyDescent="0.2">
      <c r="A2" s="236" t="s">
        <v>528</v>
      </c>
      <c r="B2" s="237"/>
      <c r="C2" s="237"/>
      <c r="D2" s="237"/>
      <c r="E2" s="237"/>
      <c r="F2" s="237"/>
      <c r="G2" s="237"/>
      <c r="H2" s="238"/>
      <c r="I2" s="236" t="s">
        <v>868</v>
      </c>
      <c r="J2" s="237"/>
      <c r="K2" s="237"/>
      <c r="L2" s="237"/>
      <c r="M2" s="238"/>
    </row>
    <row r="3" spans="1:13" x14ac:dyDescent="0.2">
      <c r="A3" s="232" t="s">
        <v>869</v>
      </c>
      <c r="B3" s="233"/>
      <c r="C3" s="233"/>
      <c r="D3" s="233"/>
      <c r="E3" s="233"/>
      <c r="F3" s="233"/>
      <c r="G3" s="233"/>
      <c r="H3" s="234"/>
      <c r="I3" s="232" t="s">
        <v>870</v>
      </c>
      <c r="J3" s="233"/>
      <c r="K3" s="233"/>
      <c r="L3" s="233"/>
      <c r="M3" s="234"/>
    </row>
    <row r="4" spans="1:13" x14ac:dyDescent="0.2">
      <c r="A4" s="236" t="s">
        <v>871</v>
      </c>
      <c r="B4" s="237"/>
      <c r="C4" s="237"/>
      <c r="D4" s="237"/>
      <c r="E4" s="237"/>
      <c r="F4" s="237"/>
      <c r="G4" s="237"/>
      <c r="H4" s="238"/>
      <c r="I4" s="236" t="s">
        <v>551</v>
      </c>
      <c r="J4" s="237"/>
      <c r="K4" s="237"/>
      <c r="L4" s="237"/>
      <c r="M4" s="238"/>
    </row>
    <row r="5" spans="1:13" x14ac:dyDescent="0.2">
      <c r="A5" s="232" t="s">
        <v>872</v>
      </c>
      <c r="B5" s="233"/>
      <c r="C5" s="233"/>
      <c r="D5" s="233"/>
      <c r="E5" s="233"/>
      <c r="F5" s="233"/>
      <c r="G5" s="233"/>
      <c r="H5" s="234"/>
      <c r="I5" s="232" t="s">
        <v>569</v>
      </c>
      <c r="J5" s="233"/>
      <c r="K5" s="233"/>
      <c r="L5" s="233"/>
      <c r="M5" s="234"/>
    </row>
    <row r="6" spans="1:13" x14ac:dyDescent="0.2">
      <c r="A6" s="236" t="s">
        <v>873</v>
      </c>
      <c r="B6" s="237"/>
      <c r="C6" s="237"/>
      <c r="D6" s="237"/>
      <c r="E6" s="237"/>
      <c r="F6" s="237"/>
      <c r="G6" s="237"/>
      <c r="H6" s="238"/>
      <c r="I6" s="236" t="s">
        <v>874</v>
      </c>
      <c r="J6" s="237"/>
      <c r="K6" s="237"/>
      <c r="L6" s="237"/>
      <c r="M6" s="238"/>
    </row>
    <row r="7" spans="1:13" x14ac:dyDescent="0.2">
      <c r="A7" s="232" t="s">
        <v>875</v>
      </c>
      <c r="B7" s="233"/>
      <c r="C7" s="233"/>
      <c r="D7" s="233"/>
      <c r="E7" s="233"/>
      <c r="F7" s="233"/>
      <c r="G7" s="233"/>
      <c r="H7" s="234"/>
      <c r="I7" s="232" t="s">
        <v>876</v>
      </c>
      <c r="J7" s="233"/>
      <c r="K7" s="233"/>
      <c r="L7" s="233"/>
      <c r="M7" s="234"/>
    </row>
    <row r="8" spans="1:13" x14ac:dyDescent="0.2">
      <c r="A8" s="236" t="s">
        <v>877</v>
      </c>
      <c r="B8" s="237"/>
      <c r="C8" s="237"/>
      <c r="D8" s="237"/>
      <c r="E8" s="237"/>
      <c r="F8" s="237"/>
      <c r="G8" s="237"/>
      <c r="H8" s="238"/>
      <c r="I8" s="236" t="s">
        <v>878</v>
      </c>
      <c r="J8" s="237"/>
      <c r="K8" s="237"/>
      <c r="L8" s="237"/>
      <c r="M8" s="238"/>
    </row>
    <row r="9" spans="1:13" x14ac:dyDescent="0.2">
      <c r="A9" s="232" t="s">
        <v>188</v>
      </c>
      <c r="B9" s="233"/>
      <c r="C9" s="233"/>
      <c r="D9" s="233"/>
      <c r="E9" s="233"/>
      <c r="F9" s="233"/>
      <c r="G9" s="233"/>
      <c r="H9" s="234"/>
      <c r="I9" s="232" t="s">
        <v>527</v>
      </c>
      <c r="J9" s="233"/>
      <c r="K9" s="233"/>
      <c r="L9" s="233"/>
      <c r="M9" s="234"/>
    </row>
    <row r="10" spans="1:13" x14ac:dyDescent="0.2">
      <c r="A10" s="236" t="s">
        <v>879</v>
      </c>
      <c r="B10" s="237"/>
      <c r="C10" s="237"/>
      <c r="D10" s="237"/>
      <c r="E10" s="237"/>
      <c r="F10" s="237"/>
      <c r="G10" s="237"/>
      <c r="H10" s="238"/>
      <c r="I10" s="236" t="s">
        <v>880</v>
      </c>
      <c r="J10" s="237"/>
      <c r="K10" s="237"/>
      <c r="L10" s="237"/>
      <c r="M10" s="238"/>
    </row>
    <row r="11" spans="1:13" x14ac:dyDescent="0.2">
      <c r="A11" s="232" t="s">
        <v>881</v>
      </c>
      <c r="B11" s="233"/>
      <c r="C11" s="233"/>
      <c r="D11" s="233"/>
      <c r="E11" s="233"/>
      <c r="F11" s="233"/>
      <c r="G11" s="233"/>
      <c r="H11" s="234"/>
      <c r="I11" s="232" t="s">
        <v>882</v>
      </c>
      <c r="J11" s="233"/>
      <c r="K11" s="233"/>
      <c r="L11" s="233"/>
      <c r="M11" s="234"/>
    </row>
    <row r="12" spans="1:13" x14ac:dyDescent="0.2">
      <c r="A12" s="236" t="s">
        <v>883</v>
      </c>
      <c r="B12" s="237"/>
      <c r="C12" s="237"/>
      <c r="D12" s="237"/>
      <c r="E12" s="237"/>
      <c r="F12" s="237"/>
      <c r="G12" s="237"/>
      <c r="H12" s="238"/>
      <c r="I12" s="236" t="s">
        <v>884</v>
      </c>
      <c r="J12" s="237"/>
      <c r="K12" s="237"/>
      <c r="L12" s="237"/>
      <c r="M12" s="238"/>
    </row>
    <row r="13" spans="1:13" x14ac:dyDescent="0.2">
      <c r="A13" s="232" t="s">
        <v>885</v>
      </c>
      <c r="B13" s="233"/>
      <c r="C13" s="233"/>
      <c r="D13" s="233"/>
      <c r="E13" s="233"/>
      <c r="F13" s="233"/>
      <c r="G13" s="233"/>
      <c r="H13" s="234"/>
      <c r="I13" s="232" t="s">
        <v>886</v>
      </c>
      <c r="J13" s="233"/>
      <c r="K13" s="233"/>
      <c r="L13" s="233"/>
      <c r="M13" s="234"/>
    </row>
    <row r="14" spans="1:13" x14ac:dyDescent="0.2">
      <c r="A14" s="236" t="s">
        <v>887</v>
      </c>
      <c r="B14" s="237"/>
      <c r="C14" s="237"/>
      <c r="D14" s="237"/>
      <c r="E14" s="237"/>
      <c r="F14" s="237"/>
      <c r="G14" s="237"/>
      <c r="H14" s="238"/>
      <c r="I14" s="236" t="s">
        <v>888</v>
      </c>
      <c r="J14" s="237"/>
      <c r="K14" s="237"/>
      <c r="L14" s="237"/>
      <c r="M14" s="238"/>
    </row>
    <row r="15" spans="1:13" x14ac:dyDescent="0.2">
      <c r="A15" s="232" t="s">
        <v>889</v>
      </c>
      <c r="B15" s="233"/>
      <c r="C15" s="233"/>
      <c r="D15" s="233"/>
      <c r="E15" s="233"/>
      <c r="F15" s="233"/>
      <c r="G15" s="233"/>
      <c r="H15" s="234"/>
      <c r="I15" s="232" t="s">
        <v>539</v>
      </c>
      <c r="J15" s="233"/>
      <c r="K15" s="233"/>
      <c r="L15" s="233"/>
      <c r="M15" s="234"/>
    </row>
    <row r="16" spans="1:13" x14ac:dyDescent="0.2">
      <c r="A16" s="236" t="s">
        <v>890</v>
      </c>
      <c r="B16" s="237"/>
      <c r="C16" s="237"/>
      <c r="D16" s="237"/>
      <c r="E16" s="237"/>
      <c r="F16" s="237"/>
      <c r="G16" s="237"/>
      <c r="H16" s="238"/>
      <c r="I16" s="236" t="s">
        <v>891</v>
      </c>
      <c r="J16" s="237"/>
      <c r="K16" s="237"/>
      <c r="L16" s="237"/>
      <c r="M16" s="238"/>
    </row>
    <row r="17" spans="1:13" x14ac:dyDescent="0.2">
      <c r="A17" s="232" t="s">
        <v>892</v>
      </c>
      <c r="B17" s="233"/>
      <c r="C17" s="233"/>
      <c r="D17" s="233"/>
      <c r="E17" s="233"/>
      <c r="F17" s="233"/>
      <c r="G17" s="233"/>
      <c r="H17" s="234"/>
      <c r="I17" s="232" t="s">
        <v>893</v>
      </c>
      <c r="J17" s="233"/>
      <c r="K17" s="233"/>
      <c r="L17" s="233"/>
      <c r="M17" s="234"/>
    </row>
    <row r="18" spans="1:13" x14ac:dyDescent="0.2">
      <c r="A18" s="236" t="s">
        <v>894</v>
      </c>
      <c r="B18" s="237"/>
      <c r="C18" s="237"/>
      <c r="D18" s="237"/>
      <c r="E18" s="237"/>
      <c r="F18" s="237"/>
      <c r="G18" s="237"/>
      <c r="H18" s="238"/>
      <c r="I18" s="236" t="s">
        <v>895</v>
      </c>
      <c r="J18" s="237"/>
      <c r="K18" s="237"/>
      <c r="L18" s="237"/>
      <c r="M18" s="238"/>
    </row>
    <row r="19" spans="1:13" x14ac:dyDescent="0.2">
      <c r="A19" s="232" t="s">
        <v>896</v>
      </c>
      <c r="B19" s="233"/>
      <c r="C19" s="233"/>
      <c r="D19" s="233"/>
      <c r="E19" s="233"/>
      <c r="F19" s="233"/>
      <c r="G19" s="233"/>
      <c r="H19" s="234"/>
      <c r="I19" s="232" t="s">
        <v>897</v>
      </c>
      <c r="J19" s="233"/>
      <c r="K19" s="233"/>
      <c r="L19" s="233"/>
      <c r="M19" s="234"/>
    </row>
    <row r="20" spans="1:13" x14ac:dyDescent="0.2">
      <c r="A20" s="236" t="s">
        <v>534</v>
      </c>
      <c r="B20" s="237"/>
      <c r="C20" s="237"/>
      <c r="D20" s="237"/>
      <c r="E20" s="237"/>
      <c r="F20" s="237"/>
      <c r="G20" s="237"/>
      <c r="H20" s="238"/>
      <c r="I20" s="236" t="s">
        <v>898</v>
      </c>
      <c r="J20" s="237"/>
      <c r="K20" s="237"/>
      <c r="L20" s="237"/>
      <c r="M20" s="238"/>
    </row>
    <row r="21" spans="1:13" x14ac:dyDescent="0.2">
      <c r="A21" s="232" t="s">
        <v>899</v>
      </c>
      <c r="B21" s="233"/>
      <c r="C21" s="233"/>
      <c r="D21" s="233"/>
      <c r="E21" s="233"/>
      <c r="F21" s="233"/>
      <c r="G21" s="233"/>
      <c r="H21" s="234"/>
      <c r="I21" s="289">
        <v>400</v>
      </c>
      <c r="J21" s="290"/>
      <c r="K21" s="290"/>
      <c r="L21" s="290"/>
      <c r="M21" s="291"/>
    </row>
    <row r="22" spans="1:13" ht="13.9" customHeight="1" x14ac:dyDescent="0.2">
      <c r="A22" s="236" t="s">
        <v>901</v>
      </c>
      <c r="B22" s="237"/>
      <c r="C22" s="237"/>
      <c r="D22" s="237"/>
      <c r="E22" s="237"/>
      <c r="F22" s="237"/>
      <c r="G22" s="237"/>
      <c r="H22" s="238"/>
      <c r="I22" s="236" t="s">
        <v>900</v>
      </c>
      <c r="J22" s="237"/>
      <c r="K22" s="237"/>
      <c r="L22" s="237"/>
      <c r="M22" s="237"/>
    </row>
    <row r="24" spans="1:13" x14ac:dyDescent="0.2">
      <c r="A24" s="138" t="s">
        <v>967</v>
      </c>
      <c r="B24" t="s">
        <v>1022</v>
      </c>
      <c r="F24" t="s">
        <v>1112</v>
      </c>
    </row>
    <row r="25" spans="1:13" x14ac:dyDescent="0.2">
      <c r="A25" s="138" t="s">
        <v>45</v>
      </c>
      <c r="B25" t="s">
        <v>1022</v>
      </c>
      <c r="F25" t="s">
        <v>1112</v>
      </c>
    </row>
    <row r="26" spans="1:13" x14ac:dyDescent="0.2">
      <c r="A26" s="138" t="s">
        <v>970</v>
      </c>
      <c r="B26" t="s">
        <v>1022</v>
      </c>
      <c r="F26" t="s">
        <v>1105</v>
      </c>
    </row>
    <row r="28" spans="1:13" ht="19.5" x14ac:dyDescent="0.25">
      <c r="A28" s="230" t="s">
        <v>965</v>
      </c>
      <c r="B28" s="231"/>
      <c r="C28" s="231"/>
      <c r="M28">
        <v>2</v>
      </c>
    </row>
  </sheetData>
  <mergeCells count="44">
    <mergeCell ref="A22:H22"/>
    <mergeCell ref="I22:M22"/>
    <mergeCell ref="A21:H21"/>
    <mergeCell ref="I21:M21"/>
    <mergeCell ref="A18:H18"/>
    <mergeCell ref="I18:M18"/>
    <mergeCell ref="A19:H19"/>
    <mergeCell ref="I19:M19"/>
    <mergeCell ref="A20:H20"/>
    <mergeCell ref="I20:M20"/>
    <mergeCell ref="A15:H15"/>
    <mergeCell ref="I15:M15"/>
    <mergeCell ref="A16:H16"/>
    <mergeCell ref="I16:M16"/>
    <mergeCell ref="A17:H17"/>
    <mergeCell ref="I17:M17"/>
    <mergeCell ref="A12:H12"/>
    <mergeCell ref="I12:M12"/>
    <mergeCell ref="A13:H13"/>
    <mergeCell ref="I13:M13"/>
    <mergeCell ref="A14:H14"/>
    <mergeCell ref="I14:M14"/>
    <mergeCell ref="A9:H9"/>
    <mergeCell ref="I9:M9"/>
    <mergeCell ref="A10:H10"/>
    <mergeCell ref="I10:M10"/>
    <mergeCell ref="A11:H11"/>
    <mergeCell ref="I11:M11"/>
    <mergeCell ref="A28:C28"/>
    <mergeCell ref="A4:H4"/>
    <mergeCell ref="I4:M4"/>
    <mergeCell ref="A1:M1"/>
    <mergeCell ref="A2:H2"/>
    <mergeCell ref="I2:M2"/>
    <mergeCell ref="A3:H3"/>
    <mergeCell ref="I3:M3"/>
    <mergeCell ref="A5:H5"/>
    <mergeCell ref="I5:M5"/>
    <mergeCell ref="A6:H6"/>
    <mergeCell ref="I6:M6"/>
    <mergeCell ref="A7:H7"/>
    <mergeCell ref="I7:M7"/>
    <mergeCell ref="A8:H8"/>
    <mergeCell ref="I8:M8"/>
  </mergeCells>
  <hyperlinks>
    <hyperlink ref="A28" location="ENTE!A34" display="Torna indietro " xr:uid="{00000000-0004-0000-2600-000000000000}"/>
    <hyperlink ref="A24" r:id="rId1" xr:uid="{00000000-0004-0000-2600-000001000000}"/>
    <hyperlink ref="A25" r:id="rId2" xr:uid="{00000000-0004-0000-2600-000002000000}"/>
    <hyperlink ref="A26" r:id="rId3" xr:uid="{00000000-0004-0000-2600-000003000000}"/>
  </hyperlinks>
  <printOptions horizontalCentered="1" verticalCentered="1"/>
  <pageMargins left="0.70866141732283472" right="0.70866141732283472" top="0.74803149606299213" bottom="0.74803149606299213" header="0.31496062992125984" footer="0.31496062992125984"/>
  <pageSetup paperSize="9" fitToHeight="0" orientation="landscape" r:id="rId4"/>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tabColor rgb="FF009999"/>
    <pageSetUpPr fitToPage="1"/>
  </sheetPr>
  <dimension ref="A1:M22"/>
  <sheetViews>
    <sheetView zoomScale="130" zoomScaleNormal="130" workbookViewId="0">
      <selection activeCell="A22" sqref="A22:C22"/>
    </sheetView>
  </sheetViews>
  <sheetFormatPr defaultRowHeight="12.75" x14ac:dyDescent="0.2"/>
  <cols>
    <col min="1" max="1" width="20.42578125" bestFit="1" customWidth="1"/>
  </cols>
  <sheetData>
    <row r="1" spans="1:13" x14ac:dyDescent="0.2">
      <c r="A1" s="236" t="s">
        <v>902</v>
      </c>
      <c r="B1" s="237"/>
      <c r="C1" s="237"/>
      <c r="D1" s="237"/>
      <c r="E1" s="237"/>
      <c r="F1" s="237"/>
      <c r="G1" s="237"/>
      <c r="H1" s="237"/>
      <c r="I1" s="237"/>
      <c r="J1" s="237"/>
      <c r="K1" s="237"/>
      <c r="L1" s="237"/>
      <c r="M1" s="238"/>
    </row>
    <row r="2" spans="1:13" x14ac:dyDescent="0.2">
      <c r="A2" s="232" t="s">
        <v>127</v>
      </c>
      <c r="B2" s="233"/>
      <c r="C2" s="233"/>
      <c r="D2" s="234"/>
      <c r="E2" s="232" t="s">
        <v>562</v>
      </c>
      <c r="F2" s="233"/>
      <c r="G2" s="233"/>
      <c r="H2" s="233"/>
      <c r="I2" s="233"/>
      <c r="J2" s="233"/>
      <c r="K2" s="233"/>
      <c r="L2" s="233"/>
      <c r="M2" s="234"/>
    </row>
    <row r="3" spans="1:13" x14ac:dyDescent="0.2">
      <c r="A3" s="236" t="s">
        <v>241</v>
      </c>
      <c r="B3" s="237"/>
      <c r="C3" s="237"/>
      <c r="D3" s="238"/>
      <c r="E3" s="236" t="s">
        <v>903</v>
      </c>
      <c r="F3" s="237"/>
      <c r="G3" s="237"/>
      <c r="H3" s="237"/>
      <c r="I3" s="237"/>
      <c r="J3" s="237"/>
      <c r="K3" s="237"/>
      <c r="L3" s="237"/>
      <c r="M3" s="238"/>
    </row>
    <row r="4" spans="1:13" x14ac:dyDescent="0.2">
      <c r="A4" s="232" t="s">
        <v>247</v>
      </c>
      <c r="B4" s="233"/>
      <c r="C4" s="233"/>
      <c r="D4" s="234"/>
      <c r="E4" s="232" t="s">
        <v>904</v>
      </c>
      <c r="F4" s="233"/>
      <c r="G4" s="233"/>
      <c r="H4" s="233"/>
      <c r="I4" s="233"/>
      <c r="J4" s="233"/>
      <c r="K4" s="233"/>
      <c r="L4" s="233"/>
      <c r="M4" s="234"/>
    </row>
    <row r="5" spans="1:13" x14ac:dyDescent="0.2">
      <c r="A5" s="236" t="s">
        <v>905</v>
      </c>
      <c r="B5" s="237"/>
      <c r="C5" s="237"/>
      <c r="D5" s="238"/>
      <c r="E5" s="236" t="s">
        <v>906</v>
      </c>
      <c r="F5" s="237"/>
      <c r="G5" s="237"/>
      <c r="H5" s="237"/>
      <c r="I5" s="237"/>
      <c r="J5" s="237"/>
      <c r="K5" s="237"/>
      <c r="L5" s="237"/>
      <c r="M5" s="238"/>
    </row>
    <row r="6" spans="1:13" x14ac:dyDescent="0.2">
      <c r="A6" s="232" t="s">
        <v>492</v>
      </c>
      <c r="B6" s="233"/>
      <c r="C6" s="233"/>
      <c r="D6" s="234"/>
      <c r="E6" s="232" t="s">
        <v>907</v>
      </c>
      <c r="F6" s="233"/>
      <c r="G6" s="233"/>
      <c r="H6" s="233"/>
      <c r="I6" s="233"/>
      <c r="J6" s="233"/>
      <c r="K6" s="233"/>
      <c r="L6" s="233"/>
      <c r="M6" s="234"/>
    </row>
    <row r="7" spans="1:13" x14ac:dyDescent="0.2">
      <c r="A7" s="236" t="s">
        <v>128</v>
      </c>
      <c r="B7" s="237"/>
      <c r="C7" s="237"/>
      <c r="D7" s="238"/>
      <c r="E7" s="236" t="s">
        <v>908</v>
      </c>
      <c r="F7" s="237"/>
      <c r="G7" s="237"/>
      <c r="H7" s="237"/>
      <c r="I7" s="237"/>
      <c r="J7" s="237"/>
      <c r="K7" s="237"/>
      <c r="L7" s="237"/>
      <c r="M7" s="238"/>
    </row>
    <row r="8" spans="1:13" x14ac:dyDescent="0.2">
      <c r="A8" s="232" t="s">
        <v>130</v>
      </c>
      <c r="B8" s="233"/>
      <c r="C8" s="233"/>
      <c r="D8" s="234"/>
      <c r="E8" s="232" t="s">
        <v>567</v>
      </c>
      <c r="F8" s="233"/>
      <c r="G8" s="233"/>
      <c r="H8" s="233"/>
      <c r="I8" s="233"/>
      <c r="J8" s="233"/>
      <c r="K8" s="233"/>
      <c r="L8" s="233"/>
      <c r="M8" s="234"/>
    </row>
    <row r="9" spans="1:13" x14ac:dyDescent="0.2">
      <c r="A9" s="236" t="s">
        <v>382</v>
      </c>
      <c r="B9" s="237"/>
      <c r="C9" s="237"/>
      <c r="D9" s="238"/>
      <c r="E9" s="236" t="s">
        <v>909</v>
      </c>
      <c r="F9" s="237"/>
      <c r="G9" s="237"/>
      <c r="H9" s="237"/>
      <c r="I9" s="237"/>
      <c r="J9" s="237"/>
      <c r="K9" s="237"/>
      <c r="L9" s="237"/>
      <c r="M9" s="238"/>
    </row>
    <row r="10" spans="1:13" x14ac:dyDescent="0.2">
      <c r="A10" s="232" t="s">
        <v>910</v>
      </c>
      <c r="B10" s="233"/>
      <c r="C10" s="233"/>
      <c r="D10" s="234"/>
      <c r="E10" s="232" t="s">
        <v>911</v>
      </c>
      <c r="F10" s="233"/>
      <c r="G10" s="233"/>
      <c r="H10" s="233"/>
      <c r="I10" s="233"/>
      <c r="J10" s="233"/>
      <c r="K10" s="233"/>
      <c r="L10" s="233"/>
      <c r="M10" s="234"/>
    </row>
    <row r="11" spans="1:13" x14ac:dyDescent="0.2">
      <c r="A11" s="236" t="s">
        <v>912</v>
      </c>
      <c r="B11" s="237"/>
      <c r="C11" s="237"/>
      <c r="D11" s="238"/>
      <c r="E11" s="236" t="s">
        <v>913</v>
      </c>
      <c r="F11" s="237"/>
      <c r="G11" s="237"/>
      <c r="H11" s="237"/>
      <c r="I11" s="237"/>
      <c r="J11" s="237"/>
      <c r="K11" s="237"/>
      <c r="L11" s="237"/>
      <c r="M11" s="238"/>
    </row>
    <row r="12" spans="1:13" x14ac:dyDescent="0.2">
      <c r="A12" s="232" t="s">
        <v>170</v>
      </c>
      <c r="B12" s="233"/>
      <c r="C12" s="233"/>
      <c r="D12" s="234"/>
      <c r="E12" s="232" t="s">
        <v>914</v>
      </c>
      <c r="F12" s="233"/>
      <c r="G12" s="233"/>
      <c r="H12" s="233"/>
      <c r="I12" s="233"/>
      <c r="J12" s="233"/>
      <c r="K12" s="233"/>
      <c r="L12" s="233"/>
      <c r="M12" s="234"/>
    </row>
    <row r="13" spans="1:13" x14ac:dyDescent="0.2">
      <c r="A13" s="236"/>
      <c r="B13" s="237"/>
      <c r="C13" s="237"/>
      <c r="D13" s="238"/>
      <c r="E13" s="236"/>
      <c r="F13" s="237"/>
      <c r="G13" s="237"/>
      <c r="H13" s="237"/>
      <c r="I13" s="237"/>
      <c r="J13" s="237"/>
      <c r="K13" s="237"/>
      <c r="L13" s="237"/>
      <c r="M13" s="238"/>
    </row>
    <row r="14" spans="1:13" x14ac:dyDescent="0.2">
      <c r="A14" s="232" t="s">
        <v>306</v>
      </c>
      <c r="B14" s="233"/>
      <c r="C14" s="233"/>
      <c r="D14" s="234"/>
      <c r="E14" s="232" t="s">
        <v>915</v>
      </c>
      <c r="F14" s="233"/>
      <c r="G14" s="233"/>
      <c r="H14" s="233"/>
      <c r="I14" s="233"/>
      <c r="J14" s="233"/>
      <c r="K14" s="233"/>
      <c r="L14" s="233"/>
      <c r="M14" s="234"/>
    </row>
    <row r="15" spans="1:13" x14ac:dyDescent="0.2">
      <c r="A15" s="236" t="s">
        <v>534</v>
      </c>
      <c r="B15" s="237"/>
      <c r="C15" s="237"/>
      <c r="D15" s="238"/>
      <c r="E15" s="236" t="s">
        <v>916</v>
      </c>
      <c r="F15" s="237"/>
      <c r="G15" s="237"/>
      <c r="H15" s="237"/>
      <c r="I15" s="237"/>
      <c r="J15" s="237"/>
      <c r="K15" s="237"/>
      <c r="L15" s="237"/>
      <c r="M15" s="238"/>
    </row>
    <row r="16" spans="1:13" x14ac:dyDescent="0.2">
      <c r="A16" s="232" t="s">
        <v>212</v>
      </c>
      <c r="B16" s="233"/>
      <c r="C16" s="233"/>
      <c r="D16" s="234"/>
      <c r="E16" s="232" t="s">
        <v>917</v>
      </c>
      <c r="F16" s="233"/>
      <c r="G16" s="233"/>
      <c r="H16" s="233"/>
      <c r="I16" s="233"/>
      <c r="J16" s="233"/>
      <c r="K16" s="233"/>
      <c r="L16" s="233"/>
      <c r="M16" s="234"/>
    </row>
    <row r="18" spans="1:5" x14ac:dyDescent="0.2">
      <c r="A18" s="138" t="s">
        <v>967</v>
      </c>
      <c r="B18" t="s">
        <v>1023</v>
      </c>
      <c r="E18" t="s">
        <v>1092</v>
      </c>
    </row>
    <row r="19" spans="1:5" x14ac:dyDescent="0.2">
      <c r="A19" s="138" t="s">
        <v>45</v>
      </c>
      <c r="B19" t="s">
        <v>1023</v>
      </c>
      <c r="E19" t="s">
        <v>1111</v>
      </c>
    </row>
    <row r="20" spans="1:5" x14ac:dyDescent="0.2">
      <c r="A20" s="138" t="s">
        <v>970</v>
      </c>
      <c r="B20" t="s">
        <v>1024</v>
      </c>
      <c r="E20" t="s">
        <v>1106</v>
      </c>
    </row>
    <row r="22" spans="1:5" ht="19.5" x14ac:dyDescent="0.25">
      <c r="A22" s="230" t="s">
        <v>965</v>
      </c>
      <c r="B22" s="231"/>
      <c r="C22" s="231"/>
    </row>
  </sheetData>
  <mergeCells count="32">
    <mergeCell ref="A15:D15"/>
    <mergeCell ref="E15:M15"/>
    <mergeCell ref="A16:D16"/>
    <mergeCell ref="E16:M16"/>
    <mergeCell ref="A12:D12"/>
    <mergeCell ref="E12:M12"/>
    <mergeCell ref="A13:D13"/>
    <mergeCell ref="E13:M13"/>
    <mergeCell ref="A14:D14"/>
    <mergeCell ref="E14:M14"/>
    <mergeCell ref="A9:D9"/>
    <mergeCell ref="E9:M9"/>
    <mergeCell ref="A10:D10"/>
    <mergeCell ref="E10:M10"/>
    <mergeCell ref="A11:D11"/>
    <mergeCell ref="E11:M11"/>
    <mergeCell ref="A22:C22"/>
    <mergeCell ref="A4:D4"/>
    <mergeCell ref="E4:M4"/>
    <mergeCell ref="A1:M1"/>
    <mergeCell ref="A2:D2"/>
    <mergeCell ref="E2:M2"/>
    <mergeCell ref="A3:D3"/>
    <mergeCell ref="E3:M3"/>
    <mergeCell ref="A5:D5"/>
    <mergeCell ref="E5:M5"/>
    <mergeCell ref="A6:D6"/>
    <mergeCell ref="E6:M6"/>
    <mergeCell ref="A7:D7"/>
    <mergeCell ref="E7:M7"/>
    <mergeCell ref="A8:D8"/>
    <mergeCell ref="E8:M8"/>
  </mergeCells>
  <hyperlinks>
    <hyperlink ref="A22" location="ENTE!A34" display="Torna indietro " xr:uid="{00000000-0004-0000-2700-000000000000}"/>
    <hyperlink ref="A18" r:id="rId1" xr:uid="{00000000-0004-0000-2700-000001000000}"/>
    <hyperlink ref="A19" r:id="rId2" xr:uid="{00000000-0004-0000-2700-000002000000}"/>
    <hyperlink ref="A20" r:id="rId3" xr:uid="{00000000-0004-0000-2700-000003000000}"/>
  </hyperlinks>
  <printOptions horizontalCentered="1" verticalCentered="1"/>
  <pageMargins left="0.70866141732283472" right="0.70866141732283472" top="0.74803149606299213" bottom="0.74803149606299213" header="0.31496062992125984" footer="0.31496062992125984"/>
  <pageSetup paperSize="9" fitToHeight="0" orientation="landscape" r:id="rId4"/>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pageSetUpPr fitToPage="1"/>
  </sheetPr>
  <dimension ref="A1:M23"/>
  <sheetViews>
    <sheetView zoomScale="130" zoomScaleNormal="130" workbookViewId="0">
      <selection activeCell="A23" sqref="A23:C23"/>
    </sheetView>
  </sheetViews>
  <sheetFormatPr defaultRowHeight="12.75" x14ac:dyDescent="0.2"/>
  <cols>
    <col min="1" max="1" width="20.42578125" bestFit="1" customWidth="1"/>
  </cols>
  <sheetData>
    <row r="1" spans="1:13" x14ac:dyDescent="0.2">
      <c r="A1" s="232" t="s">
        <v>593</v>
      </c>
      <c r="B1" s="233"/>
      <c r="C1" s="233"/>
      <c r="D1" s="233"/>
      <c r="E1" s="233"/>
      <c r="F1" s="233"/>
      <c r="G1" s="233"/>
      <c r="H1" s="233"/>
      <c r="I1" s="233"/>
      <c r="J1" s="233"/>
      <c r="K1" s="233"/>
      <c r="L1" s="233"/>
      <c r="M1" s="234"/>
    </row>
    <row r="2" spans="1:13" x14ac:dyDescent="0.2">
      <c r="A2" s="236" t="s">
        <v>251</v>
      </c>
      <c r="B2" s="237"/>
      <c r="C2" s="237"/>
      <c r="D2" s="237"/>
      <c r="E2" s="238"/>
      <c r="F2" s="236" t="s">
        <v>594</v>
      </c>
      <c r="G2" s="237"/>
      <c r="H2" s="237"/>
      <c r="I2" s="237"/>
      <c r="J2" s="237"/>
      <c r="K2" s="237"/>
      <c r="L2" s="237"/>
      <c r="M2" s="238"/>
    </row>
    <row r="3" spans="1:13" x14ac:dyDescent="0.2">
      <c r="A3" s="232" t="s">
        <v>595</v>
      </c>
      <c r="B3" s="233"/>
      <c r="C3" s="233"/>
      <c r="D3" s="233"/>
      <c r="E3" s="234"/>
      <c r="F3" s="232" t="s">
        <v>596</v>
      </c>
      <c r="G3" s="233"/>
      <c r="H3" s="233"/>
      <c r="I3" s="233"/>
      <c r="J3" s="233"/>
      <c r="K3" s="233"/>
      <c r="L3" s="233"/>
      <c r="M3" s="234"/>
    </row>
    <row r="4" spans="1:13" x14ac:dyDescent="0.2">
      <c r="A4" s="236" t="s">
        <v>597</v>
      </c>
      <c r="B4" s="237"/>
      <c r="C4" s="237"/>
      <c r="D4" s="237"/>
      <c r="E4" s="238"/>
      <c r="F4" s="236" t="s">
        <v>598</v>
      </c>
      <c r="G4" s="237"/>
      <c r="H4" s="237"/>
      <c r="I4" s="237"/>
      <c r="J4" s="237"/>
      <c r="K4" s="237"/>
      <c r="L4" s="237"/>
      <c r="M4" s="238"/>
    </row>
    <row r="5" spans="1:13" x14ac:dyDescent="0.2">
      <c r="A5" s="232" t="s">
        <v>599</v>
      </c>
      <c r="B5" s="233"/>
      <c r="C5" s="233"/>
      <c r="D5" s="233"/>
      <c r="E5" s="234"/>
      <c r="F5" s="232" t="s">
        <v>600</v>
      </c>
      <c r="G5" s="233"/>
      <c r="H5" s="233"/>
      <c r="I5" s="233"/>
      <c r="J5" s="233"/>
      <c r="K5" s="233"/>
      <c r="L5" s="233"/>
      <c r="M5" s="234"/>
    </row>
    <row r="6" spans="1:13" x14ac:dyDescent="0.2">
      <c r="A6" s="236" t="s">
        <v>247</v>
      </c>
      <c r="B6" s="237"/>
      <c r="C6" s="237"/>
      <c r="D6" s="237"/>
      <c r="E6" s="238"/>
      <c r="F6" s="236" t="s">
        <v>601</v>
      </c>
      <c r="G6" s="237"/>
      <c r="H6" s="237"/>
      <c r="I6" s="237"/>
      <c r="J6" s="237"/>
      <c r="K6" s="237"/>
      <c r="L6" s="237"/>
      <c r="M6" s="238"/>
    </row>
    <row r="7" spans="1:13" x14ac:dyDescent="0.2">
      <c r="A7" s="232" t="s">
        <v>602</v>
      </c>
      <c r="B7" s="233"/>
      <c r="C7" s="233"/>
      <c r="D7" s="233"/>
      <c r="E7" s="234"/>
      <c r="F7" s="232" t="s">
        <v>603</v>
      </c>
      <c r="G7" s="233"/>
      <c r="H7" s="233"/>
      <c r="I7" s="233"/>
      <c r="J7" s="233"/>
      <c r="K7" s="233"/>
      <c r="L7" s="233"/>
      <c r="M7" s="234"/>
    </row>
    <row r="8" spans="1:13" x14ac:dyDescent="0.2">
      <c r="A8" s="236" t="s">
        <v>604</v>
      </c>
      <c r="B8" s="237"/>
      <c r="C8" s="237"/>
      <c r="D8" s="237"/>
      <c r="E8" s="238"/>
      <c r="F8" s="236" t="s">
        <v>605</v>
      </c>
      <c r="G8" s="237"/>
      <c r="H8" s="237"/>
      <c r="I8" s="237"/>
      <c r="J8" s="237"/>
      <c r="K8" s="237"/>
      <c r="L8" s="237"/>
      <c r="M8" s="238"/>
    </row>
    <row r="9" spans="1:13" x14ac:dyDescent="0.2">
      <c r="A9" s="232" t="s">
        <v>606</v>
      </c>
      <c r="B9" s="233"/>
      <c r="C9" s="233"/>
      <c r="D9" s="233"/>
      <c r="E9" s="234"/>
      <c r="F9" s="232" t="s">
        <v>607</v>
      </c>
      <c r="G9" s="233"/>
      <c r="H9" s="233"/>
      <c r="I9" s="233"/>
      <c r="J9" s="233"/>
      <c r="K9" s="233"/>
      <c r="L9" s="233"/>
      <c r="M9" s="234"/>
    </row>
    <row r="10" spans="1:13" x14ac:dyDescent="0.2">
      <c r="A10" s="236" t="s">
        <v>608</v>
      </c>
      <c r="B10" s="237"/>
      <c r="C10" s="237"/>
      <c r="D10" s="237"/>
      <c r="E10" s="238"/>
      <c r="F10" s="236" t="s">
        <v>217</v>
      </c>
      <c r="G10" s="237"/>
      <c r="H10" s="237"/>
      <c r="I10" s="237"/>
      <c r="J10" s="237"/>
      <c r="K10" s="237"/>
      <c r="L10" s="237"/>
      <c r="M10" s="238"/>
    </row>
    <row r="11" spans="1:13" x14ac:dyDescent="0.2">
      <c r="A11" s="232" t="s">
        <v>609</v>
      </c>
      <c r="B11" s="233"/>
      <c r="C11" s="233"/>
      <c r="D11" s="233"/>
      <c r="E11" s="234"/>
      <c r="F11" s="232" t="s">
        <v>610</v>
      </c>
      <c r="G11" s="233"/>
      <c r="H11" s="233"/>
      <c r="I11" s="233"/>
      <c r="J11" s="233"/>
      <c r="K11" s="233"/>
      <c r="L11" s="233"/>
      <c r="M11" s="234"/>
    </row>
    <row r="12" spans="1:13" x14ac:dyDescent="0.2">
      <c r="A12" s="236" t="s">
        <v>611</v>
      </c>
      <c r="B12" s="237"/>
      <c r="C12" s="237"/>
      <c r="D12" s="237"/>
      <c r="E12" s="238"/>
      <c r="F12" s="236" t="s">
        <v>612</v>
      </c>
      <c r="G12" s="237"/>
      <c r="H12" s="237"/>
      <c r="I12" s="237"/>
      <c r="J12" s="237"/>
      <c r="K12" s="237"/>
      <c r="L12" s="237"/>
      <c r="M12" s="238"/>
    </row>
    <row r="13" spans="1:13" x14ac:dyDescent="0.2">
      <c r="A13" s="232" t="s">
        <v>170</v>
      </c>
      <c r="B13" s="233"/>
      <c r="C13" s="233"/>
      <c r="D13" s="233"/>
      <c r="E13" s="234"/>
      <c r="F13" s="232" t="s">
        <v>613</v>
      </c>
      <c r="G13" s="233"/>
      <c r="H13" s="233"/>
      <c r="I13" s="233"/>
      <c r="J13" s="233"/>
      <c r="K13" s="233"/>
      <c r="L13" s="233"/>
      <c r="M13" s="234"/>
    </row>
    <row r="14" spans="1:13" x14ac:dyDescent="0.2">
      <c r="A14" s="243" t="s">
        <v>269</v>
      </c>
      <c r="B14" s="244"/>
      <c r="C14" s="244"/>
      <c r="D14" s="244"/>
      <c r="E14" s="245"/>
      <c r="F14" s="236" t="s">
        <v>614</v>
      </c>
      <c r="G14" s="237"/>
      <c r="H14" s="237"/>
      <c r="I14" s="237"/>
      <c r="J14" s="237"/>
      <c r="K14" s="237"/>
      <c r="L14" s="237"/>
      <c r="M14" s="238"/>
    </row>
    <row r="15" spans="1:13" x14ac:dyDescent="0.2">
      <c r="A15" s="232" t="s">
        <v>615</v>
      </c>
      <c r="B15" s="233"/>
      <c r="C15" s="233"/>
      <c r="D15" s="233"/>
      <c r="E15" s="234"/>
      <c r="F15" s="232" t="s">
        <v>616</v>
      </c>
      <c r="G15" s="233"/>
      <c r="H15" s="233"/>
      <c r="I15" s="233"/>
      <c r="J15" s="233"/>
      <c r="K15" s="233"/>
      <c r="L15" s="233"/>
      <c r="M15" s="234"/>
    </row>
    <row r="16" spans="1:13" x14ac:dyDescent="0.2">
      <c r="A16" s="236" t="s">
        <v>462</v>
      </c>
      <c r="B16" s="237"/>
      <c r="C16" s="237"/>
      <c r="D16" s="237"/>
      <c r="E16" s="238"/>
      <c r="F16" s="236" t="s">
        <v>617</v>
      </c>
      <c r="G16" s="237"/>
      <c r="H16" s="237"/>
      <c r="I16" s="237"/>
      <c r="J16" s="237"/>
      <c r="K16" s="237"/>
      <c r="L16" s="237"/>
      <c r="M16" s="238"/>
    </row>
    <row r="17" spans="1:13" x14ac:dyDescent="0.2">
      <c r="A17" s="232" t="s">
        <v>212</v>
      </c>
      <c r="B17" s="233"/>
      <c r="C17" s="233"/>
      <c r="D17" s="233"/>
      <c r="E17" s="234"/>
      <c r="F17" s="232" t="s">
        <v>618</v>
      </c>
      <c r="G17" s="233"/>
      <c r="H17" s="233"/>
      <c r="I17" s="233"/>
      <c r="J17" s="233"/>
      <c r="K17" s="233"/>
      <c r="L17" s="233"/>
      <c r="M17" s="234"/>
    </row>
    <row r="20" spans="1:13" x14ac:dyDescent="0.2">
      <c r="A20" s="138" t="s">
        <v>967</v>
      </c>
      <c r="B20" t="s">
        <v>1025</v>
      </c>
    </row>
    <row r="21" spans="1:13" x14ac:dyDescent="0.2">
      <c r="A21" s="138" t="s">
        <v>45</v>
      </c>
      <c r="B21" t="s">
        <v>1025</v>
      </c>
    </row>
    <row r="22" spans="1:13" x14ac:dyDescent="0.2">
      <c r="A22" s="138" t="s">
        <v>970</v>
      </c>
      <c r="B22" t="s">
        <v>1027</v>
      </c>
    </row>
    <row r="23" spans="1:13" ht="19.5" x14ac:dyDescent="0.25">
      <c r="A23" s="230" t="s">
        <v>965</v>
      </c>
      <c r="B23" s="231"/>
      <c r="C23" s="231"/>
    </row>
  </sheetData>
  <mergeCells count="34">
    <mergeCell ref="A12:E12"/>
    <mergeCell ref="F12:M12"/>
    <mergeCell ref="A13:E13"/>
    <mergeCell ref="F13:M13"/>
    <mergeCell ref="A17:E17"/>
    <mergeCell ref="F17:M17"/>
    <mergeCell ref="A14:E14"/>
    <mergeCell ref="F14:M14"/>
    <mergeCell ref="A15:E15"/>
    <mergeCell ref="F15:M15"/>
    <mergeCell ref="A16:E16"/>
    <mergeCell ref="F16:M16"/>
    <mergeCell ref="A9:E9"/>
    <mergeCell ref="F9:M9"/>
    <mergeCell ref="A10:E10"/>
    <mergeCell ref="F10:M10"/>
    <mergeCell ref="A11:E11"/>
    <mergeCell ref="F11:M11"/>
    <mergeCell ref="A23:C23"/>
    <mergeCell ref="A4:E4"/>
    <mergeCell ref="F4:M4"/>
    <mergeCell ref="A1:M1"/>
    <mergeCell ref="A2:E2"/>
    <mergeCell ref="F2:M2"/>
    <mergeCell ref="A3:E3"/>
    <mergeCell ref="F3:M3"/>
    <mergeCell ref="A5:E5"/>
    <mergeCell ref="F5:M5"/>
    <mergeCell ref="A6:E6"/>
    <mergeCell ref="F6:M6"/>
    <mergeCell ref="A7:E7"/>
    <mergeCell ref="F7:M7"/>
    <mergeCell ref="A8:E8"/>
    <mergeCell ref="F8:M8"/>
  </mergeCells>
  <hyperlinks>
    <hyperlink ref="A23" location="ENTE!A34" display="Torna indietro " xr:uid="{00000000-0004-0000-2800-000000000000}"/>
    <hyperlink ref="A20" r:id="rId1" xr:uid="{00000000-0004-0000-2800-000001000000}"/>
    <hyperlink ref="A21" r:id="rId2" xr:uid="{00000000-0004-0000-2800-000002000000}"/>
    <hyperlink ref="A22" r:id="rId3" xr:uid="{00000000-0004-0000-2800-000003000000}"/>
  </hyperlinks>
  <printOptions horizontalCentered="1" verticalCentered="1"/>
  <pageMargins left="0.70866141732283472" right="0.70866141732283472" top="0.74803149606299213" bottom="0.74803149606299213" header="0.31496062992125984" footer="0.31496062992125984"/>
  <pageSetup paperSize="9" fitToHeight="0" orientation="landscape" r:id="rId4"/>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pageSetUpPr fitToPage="1"/>
  </sheetPr>
  <dimension ref="A1:M29"/>
  <sheetViews>
    <sheetView zoomScale="130" zoomScaleNormal="130" workbookViewId="0">
      <selection activeCell="A29" sqref="A29:C29"/>
    </sheetView>
  </sheetViews>
  <sheetFormatPr defaultRowHeight="12.75" x14ac:dyDescent="0.2"/>
  <cols>
    <col min="1" max="1" width="20.42578125" bestFit="1" customWidth="1"/>
  </cols>
  <sheetData>
    <row r="1" spans="1:13" x14ac:dyDescent="0.2">
      <c r="A1" s="232" t="s">
        <v>619</v>
      </c>
      <c r="B1" s="233"/>
      <c r="C1" s="233"/>
      <c r="D1" s="233"/>
      <c r="E1" s="233"/>
      <c r="F1" s="233"/>
      <c r="G1" s="233"/>
      <c r="H1" s="233"/>
      <c r="I1" s="233"/>
      <c r="J1" s="233"/>
      <c r="K1" s="233"/>
      <c r="L1" s="233"/>
      <c r="M1" s="234"/>
    </row>
    <row r="2" spans="1:13" x14ac:dyDescent="0.2">
      <c r="A2" s="292" t="s">
        <v>620</v>
      </c>
      <c r="B2" s="293"/>
      <c r="C2" s="293"/>
      <c r="D2" s="293"/>
      <c r="E2" s="294"/>
      <c r="F2" s="292" t="s">
        <v>621</v>
      </c>
      <c r="G2" s="293"/>
      <c r="H2" s="293"/>
      <c r="I2" s="293"/>
      <c r="J2" s="293"/>
      <c r="K2" s="293"/>
      <c r="L2" s="293"/>
      <c r="M2" s="294"/>
    </row>
    <row r="3" spans="1:13" x14ac:dyDescent="0.2">
      <c r="A3" s="232" t="s">
        <v>622</v>
      </c>
      <c r="B3" s="233"/>
      <c r="C3" s="233"/>
      <c r="D3" s="233"/>
      <c r="E3" s="234"/>
      <c r="F3" s="232" t="s">
        <v>623</v>
      </c>
      <c r="G3" s="233"/>
      <c r="H3" s="233"/>
      <c r="I3" s="233"/>
      <c r="J3" s="233"/>
      <c r="K3" s="233"/>
      <c r="L3" s="233"/>
      <c r="M3" s="234"/>
    </row>
    <row r="4" spans="1:13" x14ac:dyDescent="0.2">
      <c r="A4" s="292" t="s">
        <v>251</v>
      </c>
      <c r="B4" s="293"/>
      <c r="C4" s="293"/>
      <c r="D4" s="293"/>
      <c r="E4" s="294"/>
      <c r="F4" s="292" t="s">
        <v>624</v>
      </c>
      <c r="G4" s="293"/>
      <c r="H4" s="293"/>
      <c r="I4" s="293"/>
      <c r="J4" s="293"/>
      <c r="K4" s="293"/>
      <c r="L4" s="293"/>
      <c r="M4" s="294"/>
    </row>
    <row r="5" spans="1:13" x14ac:dyDescent="0.2">
      <c r="A5" s="232" t="s">
        <v>595</v>
      </c>
      <c r="B5" s="233"/>
      <c r="C5" s="233"/>
      <c r="D5" s="233"/>
      <c r="E5" s="234"/>
      <c r="F5" s="232" t="s">
        <v>596</v>
      </c>
      <c r="G5" s="233"/>
      <c r="H5" s="233"/>
      <c r="I5" s="233"/>
      <c r="J5" s="233"/>
      <c r="K5" s="233"/>
      <c r="L5" s="233"/>
      <c r="M5" s="234"/>
    </row>
    <row r="6" spans="1:13" x14ac:dyDescent="0.2">
      <c r="A6" s="292" t="s">
        <v>597</v>
      </c>
      <c r="B6" s="293"/>
      <c r="C6" s="293"/>
      <c r="D6" s="293"/>
      <c r="E6" s="294"/>
      <c r="F6" s="292" t="s">
        <v>598</v>
      </c>
      <c r="G6" s="293"/>
      <c r="H6" s="293"/>
      <c r="I6" s="293"/>
      <c r="J6" s="293"/>
      <c r="K6" s="293"/>
      <c r="L6" s="293"/>
      <c r="M6" s="294"/>
    </row>
    <row r="7" spans="1:13" x14ac:dyDescent="0.2">
      <c r="A7" s="232" t="s">
        <v>599</v>
      </c>
      <c r="B7" s="233"/>
      <c r="C7" s="233"/>
      <c r="D7" s="233"/>
      <c r="E7" s="234"/>
      <c r="F7" s="232" t="s">
        <v>625</v>
      </c>
      <c r="G7" s="233"/>
      <c r="H7" s="233"/>
      <c r="I7" s="233"/>
      <c r="J7" s="233"/>
      <c r="K7" s="233"/>
      <c r="L7" s="233"/>
      <c r="M7" s="234"/>
    </row>
    <row r="8" spans="1:13" x14ac:dyDescent="0.2">
      <c r="A8" s="292" t="s">
        <v>626</v>
      </c>
      <c r="B8" s="293"/>
      <c r="C8" s="293"/>
      <c r="D8" s="293"/>
      <c r="E8" s="294"/>
      <c r="F8" s="292" t="s">
        <v>627</v>
      </c>
      <c r="G8" s="293"/>
      <c r="H8" s="293"/>
      <c r="I8" s="293"/>
      <c r="J8" s="293"/>
      <c r="K8" s="293"/>
      <c r="L8" s="293"/>
      <c r="M8" s="294"/>
    </row>
    <row r="9" spans="1:13" x14ac:dyDescent="0.2">
      <c r="A9" s="232" t="s">
        <v>247</v>
      </c>
      <c r="B9" s="233"/>
      <c r="C9" s="233"/>
      <c r="D9" s="233"/>
      <c r="E9" s="234"/>
      <c r="F9" s="232" t="s">
        <v>628</v>
      </c>
      <c r="G9" s="233"/>
      <c r="H9" s="233"/>
      <c r="I9" s="233"/>
      <c r="J9" s="233"/>
      <c r="K9" s="233"/>
      <c r="L9" s="233"/>
      <c r="M9" s="234"/>
    </row>
    <row r="10" spans="1:13" x14ac:dyDescent="0.2">
      <c r="A10" s="292" t="s">
        <v>602</v>
      </c>
      <c r="B10" s="293"/>
      <c r="C10" s="293"/>
      <c r="D10" s="293"/>
      <c r="E10" s="294"/>
      <c r="F10" s="292" t="s">
        <v>603</v>
      </c>
      <c r="G10" s="293"/>
      <c r="H10" s="293"/>
      <c r="I10" s="293"/>
      <c r="J10" s="293"/>
      <c r="K10" s="293"/>
      <c r="L10" s="293"/>
      <c r="M10" s="294"/>
    </row>
    <row r="11" spans="1:13" x14ac:dyDescent="0.2">
      <c r="A11" s="232" t="s">
        <v>629</v>
      </c>
      <c r="B11" s="233"/>
      <c r="C11" s="233"/>
      <c r="D11" s="233"/>
      <c r="E11" s="234"/>
      <c r="F11" s="232" t="s">
        <v>630</v>
      </c>
      <c r="G11" s="233"/>
      <c r="H11" s="233"/>
      <c r="I11" s="233"/>
      <c r="J11" s="233"/>
      <c r="K11" s="233"/>
      <c r="L11" s="233"/>
      <c r="M11" s="234"/>
    </row>
    <row r="12" spans="1:13" x14ac:dyDescent="0.2">
      <c r="A12" s="236" t="s">
        <v>631</v>
      </c>
      <c r="B12" s="237"/>
      <c r="C12" s="237"/>
      <c r="D12" s="237"/>
      <c r="E12" s="238"/>
      <c r="F12" s="236" t="s">
        <v>632</v>
      </c>
      <c r="G12" s="237"/>
      <c r="H12" s="237"/>
      <c r="I12" s="237"/>
      <c r="J12" s="237"/>
      <c r="K12" s="237"/>
      <c r="L12" s="237"/>
      <c r="M12" s="238"/>
    </row>
    <row r="13" spans="1:13" x14ac:dyDescent="0.2">
      <c r="A13" s="232" t="s">
        <v>633</v>
      </c>
      <c r="B13" s="233"/>
      <c r="C13" s="233"/>
      <c r="D13" s="233"/>
      <c r="E13" s="234"/>
      <c r="F13" s="232" t="s">
        <v>634</v>
      </c>
      <c r="G13" s="233"/>
      <c r="H13" s="233"/>
      <c r="I13" s="233"/>
      <c r="J13" s="233"/>
      <c r="K13" s="233"/>
      <c r="L13" s="233"/>
      <c r="M13" s="234"/>
    </row>
    <row r="14" spans="1:13" x14ac:dyDescent="0.2">
      <c r="A14" s="292" t="s">
        <v>635</v>
      </c>
      <c r="B14" s="293"/>
      <c r="C14" s="293"/>
      <c r="D14" s="293"/>
      <c r="E14" s="294"/>
      <c r="F14" s="295" t="s">
        <v>636</v>
      </c>
      <c r="G14" s="296"/>
      <c r="H14" s="296"/>
      <c r="I14" s="296"/>
      <c r="J14" s="296"/>
      <c r="K14" s="296"/>
      <c r="L14" s="296"/>
      <c r="M14" s="297"/>
    </row>
    <row r="15" spans="1:13" x14ac:dyDescent="0.2">
      <c r="A15" s="232" t="s">
        <v>637</v>
      </c>
      <c r="B15" s="233"/>
      <c r="C15" s="233"/>
      <c r="D15" s="233"/>
      <c r="E15" s="234"/>
      <c r="F15" s="249" t="s">
        <v>638</v>
      </c>
      <c r="G15" s="250"/>
      <c r="H15" s="250"/>
      <c r="I15" s="250"/>
      <c r="J15" s="250"/>
      <c r="K15" s="250"/>
      <c r="L15" s="250"/>
      <c r="M15" s="251"/>
    </row>
    <row r="16" spans="1:13" x14ac:dyDescent="0.2">
      <c r="A16" s="292" t="s">
        <v>639</v>
      </c>
      <c r="B16" s="293"/>
      <c r="C16" s="293"/>
      <c r="D16" s="293"/>
      <c r="E16" s="294"/>
      <c r="F16" s="292" t="s">
        <v>640</v>
      </c>
      <c r="G16" s="293"/>
      <c r="H16" s="293"/>
      <c r="I16" s="293"/>
      <c r="J16" s="293"/>
      <c r="K16" s="293"/>
      <c r="L16" s="293"/>
      <c r="M16" s="294"/>
    </row>
    <row r="17" spans="1:13" x14ac:dyDescent="0.2">
      <c r="A17" s="232" t="s">
        <v>641</v>
      </c>
      <c r="B17" s="233"/>
      <c r="C17" s="233"/>
      <c r="D17" s="233"/>
      <c r="E17" s="234"/>
      <c r="F17" s="232" t="s">
        <v>642</v>
      </c>
      <c r="G17" s="233"/>
      <c r="H17" s="233"/>
      <c r="I17" s="233"/>
      <c r="J17" s="233"/>
      <c r="K17" s="233"/>
      <c r="L17" s="233"/>
      <c r="M17" s="234"/>
    </row>
    <row r="18" spans="1:13" x14ac:dyDescent="0.2">
      <c r="A18" s="243" t="s">
        <v>269</v>
      </c>
      <c r="B18" s="244"/>
      <c r="C18" s="244"/>
      <c r="D18" s="244"/>
      <c r="E18" s="245"/>
      <c r="F18" s="236" t="s">
        <v>643</v>
      </c>
      <c r="G18" s="237"/>
      <c r="H18" s="237"/>
      <c r="I18" s="237"/>
      <c r="J18" s="237"/>
      <c r="K18" s="237"/>
      <c r="L18" s="237"/>
      <c r="M18" s="238"/>
    </row>
    <row r="19" spans="1:13" x14ac:dyDescent="0.2">
      <c r="A19" s="232" t="s">
        <v>615</v>
      </c>
      <c r="B19" s="233"/>
      <c r="C19" s="233"/>
      <c r="D19" s="233"/>
      <c r="E19" s="234"/>
      <c r="F19" s="232" t="s">
        <v>644</v>
      </c>
      <c r="G19" s="233"/>
      <c r="H19" s="233"/>
      <c r="I19" s="233"/>
      <c r="J19" s="233"/>
      <c r="K19" s="233"/>
      <c r="L19" s="233"/>
      <c r="M19" s="234"/>
    </row>
    <row r="20" spans="1:13" x14ac:dyDescent="0.2">
      <c r="A20" s="236" t="s">
        <v>212</v>
      </c>
      <c r="B20" s="237"/>
      <c r="C20" s="237"/>
      <c r="D20" s="237"/>
      <c r="E20" s="238"/>
      <c r="F20" s="236" t="s">
        <v>645</v>
      </c>
      <c r="G20" s="237"/>
      <c r="H20" s="237"/>
      <c r="I20" s="237"/>
      <c r="J20" s="237"/>
      <c r="K20" s="237"/>
      <c r="L20" s="237"/>
      <c r="M20" s="238"/>
    </row>
    <row r="23" spans="1:13" x14ac:dyDescent="0.2">
      <c r="A23" s="138" t="s">
        <v>967</v>
      </c>
      <c r="B23" t="s">
        <v>1029</v>
      </c>
    </row>
    <row r="24" spans="1:13" x14ac:dyDescent="0.2">
      <c r="A24" s="138" t="s">
        <v>45</v>
      </c>
      <c r="B24" t="s">
        <v>1026</v>
      </c>
    </row>
    <row r="25" spans="1:13" x14ac:dyDescent="0.2">
      <c r="A25" s="138" t="s">
        <v>970</v>
      </c>
      <c r="B25" t="s">
        <v>1028</v>
      </c>
    </row>
    <row r="29" spans="1:13" ht="19.5" x14ac:dyDescent="0.25">
      <c r="A29" s="230" t="s">
        <v>965</v>
      </c>
      <c r="B29" s="231"/>
      <c r="C29" s="231"/>
    </row>
  </sheetData>
  <mergeCells count="40">
    <mergeCell ref="A15:E15"/>
    <mergeCell ref="F15:M15"/>
    <mergeCell ref="A16:E16"/>
    <mergeCell ref="F16:M16"/>
    <mergeCell ref="A20:E20"/>
    <mergeCell ref="F20:M20"/>
    <mergeCell ref="A17:E17"/>
    <mergeCell ref="F17:M17"/>
    <mergeCell ref="A18:E18"/>
    <mergeCell ref="F18:M18"/>
    <mergeCell ref="A19:E19"/>
    <mergeCell ref="F19:M19"/>
    <mergeCell ref="A12:E12"/>
    <mergeCell ref="F12:M12"/>
    <mergeCell ref="A13:E13"/>
    <mergeCell ref="F13:M13"/>
    <mergeCell ref="A14:E14"/>
    <mergeCell ref="F14:M14"/>
    <mergeCell ref="A9:E9"/>
    <mergeCell ref="F9:M9"/>
    <mergeCell ref="A10:E10"/>
    <mergeCell ref="F10:M10"/>
    <mergeCell ref="A11:E11"/>
    <mergeCell ref="F11:M11"/>
    <mergeCell ref="A29:C29"/>
    <mergeCell ref="A4:E4"/>
    <mergeCell ref="F4:M4"/>
    <mergeCell ref="A1:M1"/>
    <mergeCell ref="A2:E2"/>
    <mergeCell ref="F2:M2"/>
    <mergeCell ref="A3:E3"/>
    <mergeCell ref="F3:M3"/>
    <mergeCell ref="A5:E5"/>
    <mergeCell ref="F5:M5"/>
    <mergeCell ref="A6:E6"/>
    <mergeCell ref="F6:M6"/>
    <mergeCell ref="A7:E7"/>
    <mergeCell ref="F7:M7"/>
    <mergeCell ref="A8:E8"/>
    <mergeCell ref="F8:M8"/>
  </mergeCells>
  <hyperlinks>
    <hyperlink ref="A29" location="ENTE!A34" display="Torna indietro " xr:uid="{00000000-0004-0000-2900-000000000000}"/>
    <hyperlink ref="A23" r:id="rId1" xr:uid="{00000000-0004-0000-2900-000001000000}"/>
    <hyperlink ref="A25" r:id="rId2" xr:uid="{00000000-0004-0000-2900-000002000000}"/>
    <hyperlink ref="A24" r:id="rId3" xr:uid="{00000000-0004-0000-2900-000003000000}"/>
  </hyperlinks>
  <printOptions horizontalCentered="1" verticalCentered="1"/>
  <pageMargins left="0.70866141732283472" right="0.70866141732283472" top="0.74803149606299213" bottom="0.74803149606299213" header="0.31496062992125984" footer="0.31496062992125984"/>
  <pageSetup paperSize="9" fitToHeight="0" orientation="landscape" r:id="rId4"/>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
  <sheetViews>
    <sheetView workbookViewId="0"/>
  </sheetViews>
  <sheetFormatPr defaultRowHeight="12.75" x14ac:dyDescent="0.2"/>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43F951AD9E8DB44197922384DE15DCD6" ma:contentTypeVersion="2" ma:contentTypeDescription="Creare un nuovo documento." ma:contentTypeScope="" ma:versionID="e3dec0abfd82adc4a57c7ef8e8f5ade9">
  <xsd:schema xmlns:xsd="http://www.w3.org/2001/XMLSchema" xmlns:xs="http://www.w3.org/2001/XMLSchema" xmlns:p="http://schemas.microsoft.com/office/2006/metadata/properties" xmlns:ns2="f69d2ec4-d65d-43d5-a478-f7010439aac9" targetNamespace="http://schemas.microsoft.com/office/2006/metadata/properties" ma:root="true" ma:fieldsID="b6f5b3de73bcb8f353438d1722527d4b" ns2:_="">
    <xsd:import namespace="f69d2ec4-d65d-43d5-a478-f7010439aac9"/>
    <xsd:element name="properties">
      <xsd:complexType>
        <xsd:sequence>
          <xsd:element name="documentManagement">
            <xsd:complexType>
              <xsd:all>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69d2ec4-d65d-43d5-a478-f7010439aac9" elementFormDefault="qualified">
    <xsd:import namespace="http://schemas.microsoft.com/office/2006/documentManagement/types"/>
    <xsd:import namespace="http://schemas.microsoft.com/office/infopath/2007/PartnerControls"/>
    <xsd:element name="_dlc_DocId" ma:index="8" nillable="true" ma:displayName="Valore ID documento" ma:description="Valore dell'ID documento assegnato all'elemento." ma:internalName="_dlc_DocId" ma:readOnly="true">
      <xsd:simpleType>
        <xsd:restriction base="dms:Text"/>
      </xsd:simpleType>
    </xsd:element>
    <xsd:element name="_dlc_DocIdUrl" ma:index="9" nillable="true" ma:displayName="ID documento" ma:description="Collegamento permanente al documento."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Salva ID in modo permanente" ma:description="Mantenere ID all'aggiunta."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pe:Receivers xmlns:spe="http://schemas.microsoft.com/sharepoint/events">
  <Receiver>
    <Name>Document ID Generator</Name>
    <Synchronization>Synchronous</Synchronization>
    <Type>10001</Type>
    <SequenceNumber>1000</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10002</Type>
    <SequenceNumber>1001</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10004</Type>
    <SequenceNumber>1002</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10006</Type>
    <SequenceNumber>1003</SequenceNumber>
    <Assembly>Microsoft.Office.DocumentManagement, Version=14.0.0.0, Culture=neutral, PublicKeyToken=71e9bce111e9429c</Assembly>
    <Class>Microsoft.Office.DocumentManagement.Internal.DocIdHandler</Class>
    <Data/>
    <Filter/>
  </Receiver>
</spe:Receiver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_dlc_DocId xmlns="f69d2ec4-d65d-43d5-a478-f7010439aac9">XP56SZDKYKZA-179-181</_dlc_DocId>
    <_dlc_DocIdUrl xmlns="f69d2ec4-d65d-43d5-a478-f7010439aac9">
      <Url>http://www.empulia.it/tno-a/empulia/Empulia/_layouts/DocIdRedir.aspx?ID=XP56SZDKYKZA-179-181</Url>
      <Description>XP56SZDKYKZA-179-181</Description>
    </_dlc_DocIdUrl>
  </documentManagement>
</p:properties>
</file>

<file path=customXml/itemProps1.xml><?xml version="1.0" encoding="utf-8"?>
<ds:datastoreItem xmlns:ds="http://schemas.openxmlformats.org/officeDocument/2006/customXml" ds:itemID="{273279C7-BE85-41A2-8E8C-C3229C607FBF}"/>
</file>

<file path=customXml/itemProps2.xml><?xml version="1.0" encoding="utf-8"?>
<ds:datastoreItem xmlns:ds="http://schemas.openxmlformats.org/officeDocument/2006/customXml" ds:itemID="{D640A534-6969-45F9-A2A4-55D42D8ED8EA}"/>
</file>

<file path=customXml/itemProps3.xml><?xml version="1.0" encoding="utf-8"?>
<ds:datastoreItem xmlns:ds="http://schemas.openxmlformats.org/officeDocument/2006/customXml" ds:itemID="{1FBE4C25-0663-40F8-AF13-E3A13C40D627}"/>
</file>

<file path=customXml/itemProps4.xml><?xml version="1.0" encoding="utf-8"?>
<ds:datastoreItem xmlns:ds="http://schemas.openxmlformats.org/officeDocument/2006/customXml" ds:itemID="{EE588C74-EADF-4D81-940C-DF090665E08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43</vt:i4>
      </vt:variant>
      <vt:variant>
        <vt:lpstr>Intervalli denominati</vt:lpstr>
      </vt:variant>
      <vt:variant>
        <vt:i4>1</vt:i4>
      </vt:variant>
    </vt:vector>
  </HeadingPairs>
  <TitlesOfParts>
    <vt:vector size="44" baseType="lpstr">
      <vt:lpstr>Note sull'iniziativa</vt:lpstr>
      <vt:lpstr>ENTE</vt:lpstr>
      <vt:lpstr>CALCOLO BASE ASTA</vt:lpstr>
      <vt:lpstr>Listino Offerta</vt:lpstr>
      <vt:lpstr>BASI ASTA UNITARIE</vt:lpstr>
      <vt:lpstr>PIANO FABBISOGNI AQ</vt:lpstr>
      <vt:lpstr>Listini Aggiudicatari</vt:lpstr>
      <vt:lpstr>PCDFA</vt:lpstr>
      <vt:lpstr>PCDFM</vt:lpstr>
      <vt:lpstr>PCDFT</vt:lpstr>
      <vt:lpstr>DS</vt:lpstr>
      <vt:lpstr>PCWS</vt:lpstr>
      <vt:lpstr>ET Dymo</vt:lpstr>
      <vt:lpstr>ETPI</vt:lpstr>
      <vt:lpstr>DCAMERA</vt:lpstr>
      <vt:lpstr>HDE</vt:lpstr>
      <vt:lpstr>HDFA</vt:lpstr>
      <vt:lpstr>HDFM</vt:lpstr>
      <vt:lpstr>HD SSD</vt:lpstr>
      <vt:lpstr>Monitor PC</vt:lpstr>
      <vt:lpstr>Notebook 15 OSX</vt:lpstr>
      <vt:lpstr>Notebook 13 OSX</vt:lpstr>
      <vt:lpstr>Notebook FA</vt:lpstr>
      <vt:lpstr>Notebook FB</vt:lpstr>
      <vt:lpstr>Notebook FM</vt:lpstr>
      <vt:lpstr>Notebook FT</vt:lpstr>
      <vt:lpstr>PCAOSX21,5</vt:lpstr>
      <vt:lpstr>PCAOSX27</vt:lpstr>
      <vt:lpstr>SCAN A4</vt:lpstr>
      <vt:lpstr>Schermo</vt:lpstr>
      <vt:lpstr>SmartAndroid</vt:lpstr>
      <vt:lpstr>SMART-IOS</vt:lpstr>
      <vt:lpstr>SMART-Win</vt:lpstr>
      <vt:lpstr>Ultrabook 12</vt:lpstr>
      <vt:lpstr>Stamp A4BN</vt:lpstr>
      <vt:lpstr>Stamp las A4</vt:lpstr>
      <vt:lpstr>Stamp Las A3 C</vt:lpstr>
      <vt:lpstr>Stamp Laser A3BN</vt:lpstr>
      <vt:lpstr>Tab Android</vt:lpstr>
      <vt:lpstr>TAB IOS</vt:lpstr>
      <vt:lpstr>VideoPr</vt:lpstr>
      <vt:lpstr>VideoPrP</vt:lpstr>
      <vt:lpstr>Foglio1</vt:lpstr>
      <vt:lpstr>'BASI ASTA UNITARIE'!Area_stampa</vt:lpstr>
    </vt:vector>
  </TitlesOfParts>
  <Manager>Pietro Paolo Liuzzi</Manager>
  <Company>InnovaPuglia SpA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All. 1 - PIANO DEI FABBISOGNI_AQ_STRUMENTAZIONE_INFORMATICA V.3.0</dc:title>
  <dc:subject>Toolkit</dc:subject>
  <dc:creator>Pierpaolo Liuzzi</dc:creator>
  <cp:lastModifiedBy>Roberto Lattanzi</cp:lastModifiedBy>
  <cp:lastPrinted>2017-11-15T09:12:55Z</cp:lastPrinted>
  <dcterms:created xsi:type="dcterms:W3CDTF">2015-05-19T15:34:40Z</dcterms:created>
  <dcterms:modified xsi:type="dcterms:W3CDTF">2019-10-31T11:33:17Z</dcterms:modified>
  <cp:contentStatus>Bozza</cp:contentStatus>
  <dc:language>Italiana</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0x01010043F951AD9E8DB44197922384DE15DCD6</vt:lpwstr>
  </property>
  <property fmtid="{D5CDD505-2E9C-101B-9397-08002B2CF9AE}" pid="3" name="_dlc_DocIdItemGuid">
    <vt:lpwstr>fea803da-a260-4efa-ac5e-0bd29db5cace</vt:lpwstr>
  </property>
</Properties>
</file>